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05b33ebbaaa74c/_BSV/Finanzwesen/Spesen^J Auslagen/Formulare/"/>
    </mc:Choice>
  </mc:AlternateContent>
  <xr:revisionPtr revIDLastSave="22" documentId="8_{2049E6F6-93ED-4288-BEF3-31F663DD5C12}" xr6:coauthVersionLast="47" xr6:coauthVersionMax="47" xr10:uidLastSave="{676B72F7-7051-43B4-82E4-007B89FC1965}"/>
  <bookViews>
    <workbookView xWindow="-120" yWindow="-120" windowWidth="38640" windowHeight="21120" xr2:uid="{F76A0B4D-669D-4771-B9B9-22D9E2AA4CB0}"/>
  </bookViews>
  <sheets>
    <sheet name="Spesenabrechnung 2025 mit Konto" sheetId="1" r:id="rId1"/>
    <sheet name="Kontoplan 2025" sheetId="2" r:id="rId2"/>
  </sheets>
  <definedNames>
    <definedName name="_xlnm._FilterDatabase" localSheetId="1" hidden="1">'Kontoplan 2025'!$A$7:$H$204</definedName>
    <definedName name="_xlnm._FilterDatabase" localSheetId="0" hidden="1">'Spesenabrechnung 2025 mit Konto'!$O$14:$P$15</definedName>
    <definedName name="_xlnm.Print_Area" localSheetId="1">'Kontoplan 2025'!$A$1:$F$205</definedName>
    <definedName name="_xlnm.Print_Area" localSheetId="0">'Spesenabrechnung 2025 mit Konto'!$B$1:$AA$73</definedName>
    <definedName name="_xlnm.Print_Titles" localSheetId="1">'Kontoplan 2025'!$1:$7</definedName>
    <definedName name="_xlnm.Print_Titles" localSheetId="0">'Spesenabrechnung 2025 mit Konto'!$13:$25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1" l="1"/>
  <c r="AA46" i="1"/>
  <c r="AA47" i="1"/>
  <c r="AA48" i="1"/>
  <c r="X30" i="1"/>
  <c r="X31" i="1"/>
  <c r="X45" i="1"/>
  <c r="X46" i="1"/>
  <c r="X47" i="1"/>
  <c r="X48" i="1"/>
  <c r="X28" i="1"/>
  <c r="L47" i="1"/>
  <c r="S47" i="1" s="1"/>
  <c r="L46" i="1"/>
  <c r="V46" i="1" s="1"/>
  <c r="L45" i="1"/>
  <c r="V45" i="1" s="1"/>
  <c r="P45" i="1" l="1"/>
  <c r="S46" i="1"/>
  <c r="S45" i="1"/>
  <c r="V47" i="1"/>
  <c r="P47" i="1"/>
  <c r="P46" i="1"/>
  <c r="X62" i="1"/>
  <c r="X61" i="1"/>
  <c r="X55" i="1"/>
  <c r="X54" i="1"/>
  <c r="X44" i="1"/>
  <c r="X38" i="1"/>
  <c r="X37" i="1"/>
  <c r="X29" i="1"/>
  <c r="A63" i="1"/>
  <c r="L31" i="1"/>
  <c r="V31" i="1" s="1"/>
  <c r="L30" i="1"/>
  <c r="P30" i="1" l="1"/>
  <c r="V30" i="1"/>
  <c r="S30" i="1"/>
  <c r="S31" i="1"/>
  <c r="P31" i="1"/>
  <c r="L61" i="1"/>
  <c r="L62" i="1"/>
  <c r="L55" i="1"/>
  <c r="Y31" i="1" l="1"/>
  <c r="AA31" i="1" s="1"/>
  <c r="Y30" i="1"/>
  <c r="AA30" i="1" s="1"/>
  <c r="M59" i="1"/>
  <c r="V55" i="1"/>
  <c r="V62" i="1"/>
  <c r="V61" i="1"/>
  <c r="P61" i="1"/>
  <c r="S61" i="1"/>
  <c r="P62" i="1"/>
  <c r="S62" i="1"/>
  <c r="Y61" i="1" l="1"/>
  <c r="AA61" i="1" s="1"/>
  <c r="Y62" i="1"/>
  <c r="AA62" i="1" s="1"/>
  <c r="L54" i="1"/>
  <c r="M52" i="1" s="1"/>
  <c r="L48" i="1"/>
  <c r="L44" i="1"/>
  <c r="L38" i="1"/>
  <c r="L37" i="1"/>
  <c r="L29" i="1"/>
  <c r="L28" i="1"/>
  <c r="V28" i="1" s="1"/>
  <c r="C1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1" i="1"/>
  <c r="P48" i="1" l="1"/>
  <c r="V48" i="1"/>
  <c r="S48" i="1"/>
  <c r="M26" i="1"/>
  <c r="M42" i="1"/>
  <c r="M35" i="1"/>
  <c r="V37" i="1"/>
  <c r="V38" i="1"/>
  <c r="V54" i="1"/>
  <c r="V44" i="1"/>
  <c r="S29" i="1"/>
  <c r="V29" i="1"/>
  <c r="A28" i="1"/>
  <c r="A29" i="1" s="1"/>
  <c r="A30" i="1" s="1"/>
  <c r="A31" i="1" s="1"/>
  <c r="A27" i="1"/>
  <c r="A32" i="1"/>
  <c r="A33" i="1" s="1"/>
  <c r="A34" i="1" s="1"/>
  <c r="A35" i="1" s="1"/>
  <c r="P38" i="1"/>
  <c r="S55" i="1"/>
  <c r="P55" i="1"/>
  <c r="P29" i="1"/>
  <c r="S38" i="1"/>
  <c r="P37" i="1"/>
  <c r="P54" i="1"/>
  <c r="P28" i="1"/>
  <c r="S54" i="1"/>
  <c r="S28" i="1"/>
  <c r="P44" i="1"/>
  <c r="L64" i="1"/>
  <c r="S44" i="1"/>
  <c r="S37" i="1"/>
  <c r="M66" i="1" l="1"/>
  <c r="Y38" i="1"/>
  <c r="AA38" i="1" s="1"/>
  <c r="Y54" i="1"/>
  <c r="AA54" i="1" s="1"/>
  <c r="Y48" i="1"/>
  <c r="Y37" i="1"/>
  <c r="Y55" i="1"/>
  <c r="AA55" i="1" s="1"/>
  <c r="Y29" i="1"/>
  <c r="AA29" i="1" s="1"/>
  <c r="Y28" i="1"/>
  <c r="AA28" i="1" s="1"/>
  <c r="Y44" i="1"/>
  <c r="AA44" i="1" s="1"/>
  <c r="V64" i="1"/>
  <c r="A37" i="1"/>
  <c r="A38" i="1" s="1"/>
  <c r="A39" i="1" s="1"/>
  <c r="A40" i="1" s="1"/>
  <c r="A41" i="1" s="1"/>
  <c r="A42" i="1" s="1"/>
  <c r="A43" i="1" s="1"/>
  <c r="A44" i="1" s="1"/>
  <c r="A48" i="1" s="1"/>
  <c r="A49" i="1" s="1"/>
  <c r="A50" i="1" s="1"/>
  <c r="A36" i="1"/>
  <c r="A51" i="1"/>
  <c r="A52" i="1" s="1"/>
  <c r="A53" i="1" s="1"/>
  <c r="A54" i="1" s="1"/>
  <c r="A55" i="1" s="1"/>
  <c r="A56" i="1" s="1"/>
  <c r="A57" i="1" s="1"/>
  <c r="A58" i="1" s="1"/>
  <c r="A59" i="1" s="1"/>
  <c r="A60" i="1" s="1"/>
  <c r="A64" i="1" s="1"/>
  <c r="M64" i="1"/>
  <c r="S64" i="1"/>
  <c r="P64" i="1"/>
  <c r="A66" i="1" l="1"/>
  <c r="A67" i="1" s="1"/>
  <c r="A68" i="1" s="1"/>
  <c r="A69" i="1" s="1"/>
  <c r="A70" i="1" s="1"/>
  <c r="A71" i="1" s="1"/>
  <c r="A72" i="1" s="1"/>
  <c r="A73" i="1" s="1"/>
  <c r="A65" i="1"/>
  <c r="M67" i="1"/>
  <c r="AA37" i="1"/>
  <c r="Y64" i="1"/>
  <c r="AA64" i="1" s="1"/>
</calcChain>
</file>

<file path=xl/sharedStrings.xml><?xml version="1.0" encoding="utf-8"?>
<sst xmlns="http://schemas.openxmlformats.org/spreadsheetml/2006/main" count="678" uniqueCount="203">
  <si>
    <t>x</t>
  </si>
  <si>
    <t>Bündner Schiesssportverband</t>
  </si>
  <si>
    <t>Bahnhofstrasse 39</t>
  </si>
  <si>
    <t>7231 Pragg-Jenaz</t>
  </si>
  <si>
    <t>Datum:</t>
  </si>
  <si>
    <t>Bezeichnung:</t>
  </si>
  <si>
    <t>Texteingabe wie: Spesen Monat, Anlass, Datum etc.</t>
  </si>
  <si>
    <t>Anteil
in %</t>
  </si>
  <si>
    <t>Total</t>
  </si>
  <si>
    <t>Kontrolle</t>
  </si>
  <si>
    <t>Beleg-Nr.</t>
  </si>
  <si>
    <t>Konto</t>
  </si>
  <si>
    <t>Spesenart:</t>
  </si>
  <si>
    <t>CHF</t>
  </si>
  <si>
    <t>6020/ Taggelder, gem. Regl.</t>
  </si>
  <si>
    <t>Anz.</t>
  </si>
  <si>
    <t>à</t>
  </si>
  <si>
    <t>6020/ Verpflegung und Übernachtung</t>
  </si>
  <si>
    <t>6020/ Reisespesen</t>
  </si>
  <si>
    <t>KM</t>
  </si>
  <si>
    <t>Sonstiger Aufwand / Diverses</t>
  </si>
  <si>
    <t>Total CHF:</t>
  </si>
  <si>
    <t xml:space="preserve">Kontoinhaber: </t>
  </si>
  <si>
    <t>Adresse:</t>
  </si>
  <si>
    <r>
      <t>Beilagen</t>
    </r>
    <r>
      <rPr>
        <sz val="11"/>
        <rFont val="Century Gothic"/>
        <family val="2"/>
      </rPr>
      <t xml:space="preserve"> (Belege/Quittungen)</t>
    </r>
    <r>
      <rPr>
        <b/>
        <sz val="11"/>
        <rFont val="Century Gothic"/>
        <family val="2"/>
      </rPr>
      <t>:</t>
    </r>
  </si>
  <si>
    <t>Visum:</t>
  </si>
  <si>
    <t>IBAN (Geschäft):</t>
  </si>
  <si>
    <t>Walter Hartmann</t>
  </si>
  <si>
    <t>Abteilung: Geschäftstelle &amp; Finanzen</t>
  </si>
  <si>
    <t>Spesen-/Aufwandabrechung</t>
  </si>
  <si>
    <t>"Normale" Taggelder in pauschaler Aufwansabgeltung enthalten</t>
  </si>
  <si>
    <t>CH</t>
  </si>
  <si>
    <t>Bankverbindung &amp; IBAN :</t>
  </si>
  <si>
    <t>Aufteilung nach Konto</t>
  </si>
  <si>
    <t>6210/ Fotokopien, Büromaterial, Telefon, Porti etc.</t>
  </si>
  <si>
    <t>Ressort Gewehr 300m</t>
  </si>
  <si>
    <t>Ressort Pistole</t>
  </si>
  <si>
    <t>Ressort Nachwuchs/Ausbildung</t>
  </si>
  <si>
    <t>Ressort Match/Leistungssport</t>
  </si>
  <si>
    <t>Ressort Gewehr 10/50m</t>
  </si>
  <si>
    <t>Ressort Verband/Administration</t>
  </si>
  <si>
    <t>SPEZIAL:</t>
  </si>
  <si>
    <t xml:space="preserve">Ressort: </t>
  </si>
  <si>
    <t>Geht via Abteilungsleitung an:</t>
  </si>
  <si>
    <t>Kontoplan 2025</t>
  </si>
  <si>
    <t>Kostenstelle</t>
  </si>
  <si>
    <t>KST Bezeichnung</t>
  </si>
  <si>
    <t>Gewehr 300m</t>
  </si>
  <si>
    <t>Pistole</t>
  </si>
  <si>
    <t>Nachwuchs/Ausbildung</t>
  </si>
  <si>
    <t>Match/Leistungssport</t>
  </si>
  <si>
    <t>NEU</t>
  </si>
  <si>
    <t>Gewehr 10/50m</t>
  </si>
  <si>
    <t>ALT</t>
  </si>
  <si>
    <t>Ertrag</t>
  </si>
  <si>
    <t>Aufwand</t>
  </si>
  <si>
    <t>KST</t>
  </si>
  <si>
    <t>Kürzel</t>
  </si>
  <si>
    <t>Bezeichung</t>
  </si>
  <si>
    <t>Waffenart / Distanz</t>
  </si>
  <si>
    <t>FS</t>
  </si>
  <si>
    <t>Feldschiessen</t>
  </si>
  <si>
    <t>P  25/50m</t>
  </si>
  <si>
    <t>G 300m</t>
  </si>
  <si>
    <t xml:space="preserve">BüSt, </t>
  </si>
  <si>
    <t>Bündnerstich</t>
  </si>
  <si>
    <t>P  10m</t>
  </si>
  <si>
    <t>P  25m</t>
  </si>
  <si>
    <t>P  50m</t>
  </si>
  <si>
    <t>G  10m</t>
  </si>
  <si>
    <t>G  50m</t>
  </si>
  <si>
    <t xml:space="preserve">EWS, </t>
  </si>
  <si>
    <t>Einzelwettschiessen</t>
  </si>
  <si>
    <t>GM</t>
  </si>
  <si>
    <t>Gruppenmeisterschaft</t>
  </si>
  <si>
    <t>GM-F</t>
  </si>
  <si>
    <t>Gruppenmeisterschaft, Final</t>
  </si>
  <si>
    <t>P  10m, Final</t>
  </si>
  <si>
    <t>P  25m, Final</t>
  </si>
  <si>
    <t>P  50m, Final</t>
  </si>
  <si>
    <t>G  10m, Final</t>
  </si>
  <si>
    <t>G  50m, Final</t>
  </si>
  <si>
    <t>G 300m, Final</t>
  </si>
  <si>
    <t>VeSc</t>
  </si>
  <si>
    <t>Diverse Verbandsschiessen</t>
  </si>
  <si>
    <t>Einzelwettschiessen, Vereinswettschiessen (VWS)</t>
  </si>
  <si>
    <t xml:space="preserve">FrSc, </t>
  </si>
  <si>
    <t>Freie Schiessen / Vereinsschiessen</t>
  </si>
  <si>
    <t xml:space="preserve">ErMa, </t>
  </si>
  <si>
    <t>Eröffnungsmatch</t>
  </si>
  <si>
    <t xml:space="preserve">ScMa, </t>
  </si>
  <si>
    <t>Schlussmatch</t>
  </si>
  <si>
    <t xml:space="preserve">BüMe, </t>
  </si>
  <si>
    <t>Bündnermeisterschaft</t>
  </si>
  <si>
    <t>P  10m, Na-Ka</t>
  </si>
  <si>
    <t>P  25m, Na-Ka</t>
  </si>
  <si>
    <t>G  10m, Na-Ka</t>
  </si>
  <si>
    <t>G  50m, Na-Ka</t>
  </si>
  <si>
    <t>G 300m, Na-Ka</t>
  </si>
  <si>
    <t xml:space="preserve">MaCu, </t>
  </si>
  <si>
    <t>Match-Cup</t>
  </si>
  <si>
    <t xml:space="preserve">FrMa, </t>
  </si>
  <si>
    <t>Freundschafts-Match</t>
  </si>
  <si>
    <t>P  50m, Na-Ka</t>
  </si>
  <si>
    <t>SMMM</t>
  </si>
  <si>
    <t>SMMM Thun</t>
  </si>
  <si>
    <t xml:space="preserve">AALP, </t>
  </si>
  <si>
    <t>ARGE ALP</t>
  </si>
  <si>
    <t>Elite</t>
  </si>
  <si>
    <t>Na-Ka</t>
  </si>
  <si>
    <t xml:space="preserve">VeMa, </t>
  </si>
  <si>
    <t>Verbandsmatch</t>
  </si>
  <si>
    <t>JuTa</t>
  </si>
  <si>
    <t>JIWK</t>
  </si>
  <si>
    <t>Jugendtag</t>
  </si>
  <si>
    <t>SiSc</t>
  </si>
  <si>
    <t>Sichtungsschiessen</t>
  </si>
  <si>
    <t>Ausb</t>
  </si>
  <si>
    <t>Ausbildung</t>
  </si>
  <si>
    <t>Betr</t>
  </si>
  <si>
    <t>Beiträge</t>
  </si>
  <si>
    <t>Vereinspauschale BSV</t>
  </si>
  <si>
    <t>Mitgliederbeitrag BSV</t>
  </si>
  <si>
    <t>Verbandsbeitrag SSV &amp; MSV</t>
  </si>
  <si>
    <t>Verbandsbeitrag SSV, Anteil (Na-Ka)</t>
  </si>
  <si>
    <t>Verbandsbeitrag GR, Anteil Elite</t>
  </si>
  <si>
    <t>Verbandsbeitrag GR, Anteil Nachwuchs (Na-Ka)</t>
  </si>
  <si>
    <t>Sponsoringbeiträge</t>
  </si>
  <si>
    <t>Sponsoringbeiträge Accola (1/2 von GKB &amp; ÖKK) Na-Ka</t>
  </si>
  <si>
    <t>Verbandsadmin.</t>
  </si>
  <si>
    <t>Projekte (SSV, SAT-Admin etc.)</t>
  </si>
  <si>
    <t>Projekte (Europacup, LAPUA etc.)</t>
  </si>
  <si>
    <t>Projekte (Eidg. Schützenfeste)</t>
  </si>
  <si>
    <t>Projekte (Kantonale Schützenfeste)</t>
  </si>
  <si>
    <t>Ausrüstung, Bekleidung (Funktionäre, Vorstand etc.)</t>
  </si>
  <si>
    <t>Ausrüstung, Bekleidung (Matchgruppe, Elite etc.)</t>
  </si>
  <si>
    <t>Ausrüstung, Bekleidung (Na-Ka etc.)</t>
  </si>
  <si>
    <t>VeAd</t>
  </si>
  <si>
    <t>Sekretariat</t>
  </si>
  <si>
    <t>Vorstand: Taggeld, Pauschalspesen</t>
  </si>
  <si>
    <t>Vorstand: Sitzungen, Spesen</t>
  </si>
  <si>
    <t>Ressortleiter, Jahresessen</t>
  </si>
  <si>
    <t>Abteilungs-/Ressortleiter, Spesen</t>
  </si>
  <si>
    <t>Abteilungs-/Ressortleiter, Spesen (Na-Ka)</t>
  </si>
  <si>
    <t>Fahne/Fähnrich</t>
  </si>
  <si>
    <t>Delegiertenversammlung</t>
  </si>
  <si>
    <t>Jahresbericht, GPK</t>
  </si>
  <si>
    <t>Porti, Telefon</t>
  </si>
  <si>
    <t>Büromaterial</t>
  </si>
  <si>
    <t>Software</t>
  </si>
  <si>
    <t>Homepage</t>
  </si>
  <si>
    <t>Kommunikation</t>
  </si>
  <si>
    <t>Werbung/Sponsoring</t>
  </si>
  <si>
    <t>Gaben/Geschenke/Auszeichnungen/Medaillien</t>
  </si>
  <si>
    <t>Versicherungen</t>
  </si>
  <si>
    <t>Projekte (ESF, KSF, SSV, SAT etc.)</t>
  </si>
  <si>
    <t>Archiv</t>
  </si>
  <si>
    <t>Beiträge an Talente (Na-Ka)</t>
  </si>
  <si>
    <t>Mitgliederbeitrag an Verbände (BVS etc.)</t>
  </si>
  <si>
    <t>Finanzaufwand</t>
  </si>
  <si>
    <t>Bankspesen</t>
  </si>
  <si>
    <t>Direkte Steuern</t>
  </si>
  <si>
    <t>Gewinnsteuern des Verbandes</t>
  </si>
  <si>
    <t>x / Verband</t>
  </si>
  <si>
    <t>AkUm</t>
  </si>
  <si>
    <t>Aktiven Umlaufvermögen</t>
  </si>
  <si>
    <t>Kasse</t>
  </si>
  <si>
    <t>Postfinance</t>
  </si>
  <si>
    <t>GKB KK</t>
  </si>
  <si>
    <t>Verbindungskto. KuP</t>
  </si>
  <si>
    <t>Forderungen</t>
  </si>
  <si>
    <t>Vorschüsse und Darlehen</t>
  </si>
  <si>
    <t>Matchmunition</t>
  </si>
  <si>
    <t>Bekleidung</t>
  </si>
  <si>
    <t>Kranzkarten Abt. P</t>
  </si>
  <si>
    <t>Meisterschaftsmedaillen</t>
  </si>
  <si>
    <t>Aktive Rechnungsabgr. / Transitorische A</t>
  </si>
  <si>
    <t>AkAn</t>
  </si>
  <si>
    <t>Aktiven Anlagevermögen</t>
  </si>
  <si>
    <t>Schiesssprotzentrum Teufen</t>
  </si>
  <si>
    <t>Darlehen ESF 2026</t>
  </si>
  <si>
    <t>Darlehen KSF 2024</t>
  </si>
  <si>
    <t>Beteiligungen</t>
  </si>
  <si>
    <t>Maschinen &amp; Apparate</t>
  </si>
  <si>
    <t>Mobiliar &amp; Einrichtungen</t>
  </si>
  <si>
    <t>Büromasch. &amp; EDV</t>
  </si>
  <si>
    <t>FiBu Software</t>
  </si>
  <si>
    <t>Lizenzen, Konzessionen, Nutzungsrechte</t>
  </si>
  <si>
    <t>Geld Transfer Kto. / Abklärungen</t>
  </si>
  <si>
    <t>PaKF</t>
  </si>
  <si>
    <t>Passiven kurzfr. Fremdkapital</t>
  </si>
  <si>
    <t>Verbindlichkeiten</t>
  </si>
  <si>
    <t>Passive Rechnungsabgrenzung</t>
  </si>
  <si>
    <t>PaLF</t>
  </si>
  <si>
    <t>Passiven langfr. Fremdkapital</t>
  </si>
  <si>
    <t>Rückstellungen Schiessförderung</t>
  </si>
  <si>
    <t>Rückstellungen allg. Verbands</t>
  </si>
  <si>
    <t>Rückstellungen Nachwuchs</t>
  </si>
  <si>
    <t>Rückstellungen künftige Abstimm</t>
  </si>
  <si>
    <t>EiKa</t>
  </si>
  <si>
    <t>Eigenkapital</t>
  </si>
  <si>
    <t>Bilanzgewinn- bzw. Bilanzverlustvortrag</t>
  </si>
  <si>
    <t>Jahresgewinn bzw. Jahresverlust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</si>
</sst>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Erstellungsdatum:&quot;\ * dd/mm/yyyy"/>
    <numFmt numFmtId="165" formatCode="[$-F800]dddd\,\ mmmm\ dd\,\ yyyy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sz val="8"/>
      <name val="Aptos Narrow"/>
      <family val="2"/>
      <scheme val="minor"/>
    </font>
    <font>
      <b/>
      <i/>
      <sz val="11"/>
      <name val="Century Gothic"/>
      <family val="2"/>
    </font>
    <font>
      <b/>
      <sz val="12"/>
      <color rgb="FF0070C0"/>
      <name val="Century Gothic"/>
      <family val="2"/>
    </font>
    <font>
      <b/>
      <i/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b/>
      <sz val="16"/>
      <name val="Century Gothic"/>
      <family val="2"/>
    </font>
    <font>
      <b/>
      <sz val="12"/>
      <color rgb="FF7030A0"/>
      <name val="Century Gothic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trike/>
      <sz val="11"/>
      <color theme="0"/>
      <name val="Aptos Narrow"/>
      <family val="2"/>
      <scheme val="minor"/>
    </font>
    <font>
      <strike/>
      <sz val="11"/>
      <color theme="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282">
    <xf numFmtId="0" fontId="0" fillId="0" borderId="0" xfId="0"/>
    <xf numFmtId="0" fontId="3" fillId="0" borderId="0" xfId="2" applyFont="1"/>
    <xf numFmtId="0" fontId="4" fillId="0" borderId="0" xfId="2" applyFont="1" applyProtection="1">
      <protection locked="0"/>
    </xf>
    <xf numFmtId="0" fontId="4" fillId="0" borderId="0" xfId="2" applyFont="1"/>
    <xf numFmtId="0" fontId="5" fillId="0" borderId="0" xfId="2" applyFont="1"/>
    <xf numFmtId="0" fontId="4" fillId="0" borderId="0" xfId="2" applyFont="1" applyAlignment="1" applyProtection="1">
      <alignment horizontal="left"/>
      <protection locked="0"/>
    </xf>
    <xf numFmtId="2" fontId="4" fillId="0" borderId="0" xfId="2" applyNumberFormat="1" applyFont="1" applyProtection="1"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horizontal="left"/>
      <protection locked="0"/>
    </xf>
    <xf numFmtId="0" fontId="12" fillId="0" borderId="0" xfId="2" applyFont="1"/>
    <xf numFmtId="2" fontId="13" fillId="3" borderId="0" xfId="2" applyNumberFormat="1" applyFont="1" applyFill="1" applyAlignment="1" applyProtection="1">
      <alignment horizontal="right" indent="1"/>
      <protection locked="0"/>
    </xf>
    <xf numFmtId="0" fontId="6" fillId="0" borderId="0" xfId="2" applyFont="1"/>
    <xf numFmtId="0" fontId="13" fillId="2" borderId="0" xfId="2" applyFont="1" applyFill="1" applyProtection="1">
      <protection locked="0"/>
    </xf>
    <xf numFmtId="14" fontId="13" fillId="0" borderId="0" xfId="2" applyNumberFormat="1" applyFont="1" applyAlignment="1" applyProtection="1">
      <alignment horizontal="left"/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right" indent="1"/>
      <protection locked="0"/>
    </xf>
    <xf numFmtId="0" fontId="13" fillId="0" borderId="0" xfId="2" applyFont="1"/>
    <xf numFmtId="0" fontId="15" fillId="0" borderId="0" xfId="2" applyFont="1"/>
    <xf numFmtId="14" fontId="13" fillId="3" borderId="0" xfId="2" applyNumberFormat="1" applyFont="1" applyFill="1" applyAlignment="1" applyProtection="1">
      <alignment horizontal="left"/>
      <protection locked="0"/>
    </xf>
    <xf numFmtId="0" fontId="13" fillId="3" borderId="0" xfId="2" applyFont="1" applyFill="1" applyProtection="1">
      <protection locked="0"/>
    </xf>
    <xf numFmtId="0" fontId="13" fillId="3" borderId="0" xfId="2" applyFont="1" applyFill="1" applyAlignment="1" applyProtection="1">
      <alignment horizontal="left"/>
      <protection locked="0"/>
    </xf>
    <xf numFmtId="0" fontId="13" fillId="3" borderId="0" xfId="2" applyFont="1" applyFill="1" applyAlignment="1" applyProtection="1">
      <alignment horizontal="right" indent="1"/>
      <protection locked="0"/>
    </xf>
    <xf numFmtId="0" fontId="15" fillId="0" borderId="0" xfId="2" applyFont="1" applyProtection="1">
      <protection locked="0"/>
    </xf>
    <xf numFmtId="2" fontId="13" fillId="0" borderId="0" xfId="2" applyNumberFormat="1" applyFont="1" applyAlignment="1" applyProtection="1">
      <alignment horizontal="right" indent="1"/>
      <protection locked="0"/>
    </xf>
    <xf numFmtId="0" fontId="13" fillId="0" borderId="0" xfId="2" applyFont="1" applyAlignment="1" applyProtection="1">
      <alignment horizontal="right"/>
      <protection locked="0"/>
    </xf>
    <xf numFmtId="0" fontId="14" fillId="2" borderId="0" xfId="2" applyFont="1" applyFill="1" applyProtection="1">
      <protection locked="0"/>
    </xf>
    <xf numFmtId="9" fontId="14" fillId="5" borderId="0" xfId="3" applyFont="1" applyFill="1" applyProtection="1">
      <protection locked="0"/>
    </xf>
    <xf numFmtId="0" fontId="13" fillId="3" borderId="0" xfId="2" applyFont="1" applyFill="1" applyAlignment="1" applyProtection="1">
      <alignment horizontal="righ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15" fillId="2" borderId="0" xfId="2" applyFont="1" applyFill="1" applyProtection="1">
      <protection locked="0"/>
    </xf>
    <xf numFmtId="0" fontId="15" fillId="0" borderId="20" xfId="2" applyFont="1" applyBorder="1" applyProtection="1">
      <protection locked="0"/>
    </xf>
    <xf numFmtId="0" fontId="15" fillId="0" borderId="20" xfId="2" applyFont="1" applyBorder="1" applyAlignment="1" applyProtection="1">
      <alignment horizontal="left"/>
      <protection locked="0"/>
    </xf>
    <xf numFmtId="43" fontId="15" fillId="0" borderId="20" xfId="1" applyFont="1" applyBorder="1" applyAlignment="1" applyProtection="1">
      <alignment horizontal="right" indent="1"/>
    </xf>
    <xf numFmtId="43" fontId="15" fillId="2" borderId="0" xfId="1" applyFont="1" applyFill="1" applyProtection="1"/>
    <xf numFmtId="43" fontId="15" fillId="0" borderId="20" xfId="1" applyFont="1" applyBorder="1" applyProtection="1"/>
    <xf numFmtId="0" fontId="4" fillId="0" borderId="0" xfId="2" applyFont="1" applyAlignment="1">
      <alignment horizontal="left"/>
    </xf>
    <xf numFmtId="2" fontId="4" fillId="0" borderId="0" xfId="2" applyNumberFormat="1" applyFont="1"/>
    <xf numFmtId="14" fontId="13" fillId="7" borderId="0" xfId="2" applyNumberFormat="1" applyFont="1" applyFill="1" applyAlignment="1" applyProtection="1">
      <alignment horizontal="left"/>
      <protection locked="0"/>
    </xf>
    <xf numFmtId="14" fontId="13" fillId="7" borderId="0" xfId="2" quotePrefix="1" applyNumberFormat="1" applyFont="1" applyFill="1" applyAlignment="1" applyProtection="1">
      <alignment horizontal="left"/>
      <protection locked="0"/>
    </xf>
    <xf numFmtId="0" fontId="4" fillId="2" borderId="0" xfId="2" applyFont="1" applyFill="1"/>
    <xf numFmtId="0" fontId="5" fillId="2" borderId="0" xfId="2" applyFont="1" applyFill="1"/>
    <xf numFmtId="0" fontId="5" fillId="0" borderId="0" xfId="2" applyFont="1" applyAlignment="1">
      <alignment horizontal="left"/>
    </xf>
    <xf numFmtId="2" fontId="5" fillId="0" borderId="0" xfId="2" applyNumberFormat="1" applyFont="1"/>
    <xf numFmtId="0" fontId="6" fillId="2" borderId="0" xfId="2" applyFont="1" applyFill="1"/>
    <xf numFmtId="164" fontId="9" fillId="4" borderId="1" xfId="2" applyNumberFormat="1" applyFont="1" applyFill="1" applyBorder="1" applyAlignment="1">
      <alignment vertical="center"/>
    </xf>
    <xf numFmtId="0" fontId="12" fillId="2" borderId="0" xfId="2" applyFont="1" applyFill="1"/>
    <xf numFmtId="2" fontId="13" fillId="3" borderId="0" xfId="2" applyNumberFormat="1" applyFont="1" applyFill="1" applyAlignment="1">
      <alignment horizontal="right" indent="1"/>
    </xf>
    <xf numFmtId="0" fontId="11" fillId="0" borderId="0" xfId="2" applyFont="1"/>
    <xf numFmtId="0" fontId="13" fillId="2" borderId="0" xfId="2" applyFont="1" applyFill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 indent="1"/>
    </xf>
    <xf numFmtId="0" fontId="14" fillId="0" borderId="0" xfId="2" applyFont="1"/>
    <xf numFmtId="0" fontId="15" fillId="0" borderId="0" xfId="2" applyFont="1" applyAlignment="1">
      <alignment horizontal="right" indent="1"/>
    </xf>
    <xf numFmtId="2" fontId="13" fillId="0" borderId="0" xfId="2" applyNumberFormat="1" applyFont="1" applyAlignment="1">
      <alignment horizontal="right" indent="1"/>
    </xf>
    <xf numFmtId="0" fontId="14" fillId="2" borderId="0" xfId="2" applyFont="1" applyFill="1"/>
    <xf numFmtId="0" fontId="15" fillId="2" borderId="0" xfId="2" applyFont="1" applyFill="1"/>
    <xf numFmtId="0" fontId="13" fillId="0" borderId="0" xfId="2" applyFont="1" applyAlignment="1">
      <alignment horizontal="right"/>
    </xf>
    <xf numFmtId="14" fontId="15" fillId="0" borderId="0" xfId="2" applyNumberFormat="1" applyFont="1" applyAlignment="1">
      <alignment horizontal="left"/>
    </xf>
    <xf numFmtId="43" fontId="16" fillId="0" borderId="20" xfId="1" applyFont="1" applyBorder="1" applyProtection="1"/>
    <xf numFmtId="0" fontId="15" fillId="0" borderId="26" xfId="2" applyFont="1" applyBorder="1" applyAlignment="1">
      <alignment horizontal="left"/>
    </xf>
    <xf numFmtId="0" fontId="16" fillId="0" borderId="26" xfId="2" applyFont="1" applyBorder="1"/>
    <xf numFmtId="0" fontId="13" fillId="0" borderId="26" xfId="2" applyFont="1" applyBorder="1" applyAlignment="1">
      <alignment horizontal="left"/>
    </xf>
    <xf numFmtId="2" fontId="13" fillId="8" borderId="26" xfId="2" applyNumberFormat="1" applyFont="1" applyFill="1" applyBorder="1"/>
    <xf numFmtId="0" fontId="13" fillId="0" borderId="26" xfId="2" applyFont="1" applyBorder="1" applyAlignment="1">
      <alignment horizontal="right"/>
    </xf>
    <xf numFmtId="0" fontId="13" fillId="0" borderId="26" xfId="2" applyFont="1" applyBorder="1"/>
    <xf numFmtId="0" fontId="15" fillId="0" borderId="22" xfId="2" applyFont="1" applyBorder="1" applyAlignment="1">
      <alignment horizontal="left"/>
    </xf>
    <xf numFmtId="0" fontId="4" fillId="0" borderId="32" xfId="2" applyFont="1" applyBorder="1"/>
    <xf numFmtId="0" fontId="15" fillId="0" borderId="23" xfId="2" applyFont="1" applyBorder="1" applyAlignment="1">
      <alignment horizontal="left"/>
    </xf>
    <xf numFmtId="0" fontId="13" fillId="0" borderId="24" xfId="2" applyFont="1" applyBorder="1"/>
    <xf numFmtId="0" fontId="13" fillId="0" borderId="25" xfId="2" applyFont="1" applyBorder="1"/>
    <xf numFmtId="0" fontId="13" fillId="7" borderId="0" xfId="2" applyFont="1" applyFill="1"/>
    <xf numFmtId="165" fontId="1" fillId="5" borderId="9" xfId="4" applyNumberFormat="1" applyFill="1" applyBorder="1" applyAlignment="1">
      <alignment vertical="center"/>
    </xf>
    <xf numFmtId="9" fontId="13" fillId="5" borderId="0" xfId="3" applyFont="1" applyFill="1" applyProtection="1">
      <protection locked="0"/>
    </xf>
    <xf numFmtId="0" fontId="5" fillId="0" borderId="33" xfId="2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2" fillId="0" borderId="0" xfId="2" applyFont="1" applyAlignment="1">
      <alignment horizontal="center" vertical="center"/>
    </xf>
    <xf numFmtId="14" fontId="15" fillId="7" borderId="16" xfId="2" applyNumberFormat="1" applyFont="1" applyFill="1" applyBorder="1" applyAlignment="1">
      <alignment horizontal="left"/>
    </xf>
    <xf numFmtId="0" fontId="15" fillId="3" borderId="0" xfId="2" applyFont="1" applyFill="1" applyAlignment="1">
      <alignment horizontal="right" indent="1"/>
    </xf>
    <xf numFmtId="0" fontId="19" fillId="0" borderId="0" xfId="2" applyFont="1"/>
    <xf numFmtId="0" fontId="15" fillId="0" borderId="0" xfId="2" applyFont="1" applyAlignment="1">
      <alignment horizontal="left"/>
    </xf>
    <xf numFmtId="0" fontId="4" fillId="0" borderId="0" xfId="2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3" fontId="13" fillId="3" borderId="0" xfId="1" applyFont="1" applyFill="1" applyAlignment="1">
      <alignment horizontal="right" indent="1"/>
    </xf>
    <xf numFmtId="43" fontId="13" fillId="0" borderId="0" xfId="1" applyFont="1" applyAlignment="1">
      <alignment horizontal="right" indent="1"/>
    </xf>
    <xf numFmtId="43" fontId="15" fillId="0" borderId="0" xfId="1" applyFont="1" applyAlignment="1">
      <alignment horizontal="right" indent="1"/>
    </xf>
    <xf numFmtId="43" fontId="15" fillId="3" borderId="0" xfId="1" applyFont="1" applyFill="1" applyAlignment="1" applyProtection="1">
      <alignment horizontal="right" indent="1"/>
      <protection locked="0"/>
    </xf>
    <xf numFmtId="43" fontId="13" fillId="3" borderId="0" xfId="1" applyFont="1" applyFill="1" applyAlignment="1" applyProtection="1">
      <alignment horizontal="right" indent="1"/>
      <protection locked="0"/>
    </xf>
    <xf numFmtId="43" fontId="17" fillId="3" borderId="20" xfId="1" applyFont="1" applyFill="1" applyBorder="1" applyAlignment="1" applyProtection="1">
      <alignment horizontal="right" indent="1"/>
      <protection locked="0"/>
    </xf>
    <xf numFmtId="43" fontId="15" fillId="0" borderId="0" xfId="1" applyFont="1" applyProtection="1">
      <protection locked="0"/>
    </xf>
    <xf numFmtId="43" fontId="15" fillId="0" borderId="0" xfId="1" applyFont="1" applyAlignment="1" applyProtection="1">
      <alignment horizontal="right" indent="1"/>
    </xf>
    <xf numFmtId="43" fontId="13" fillId="0" borderId="0" xfId="1" applyFont="1" applyAlignment="1" applyProtection="1">
      <alignment horizontal="right" indent="1"/>
    </xf>
    <xf numFmtId="43" fontId="13" fillId="3" borderId="0" xfId="1" applyFont="1" applyFill="1" applyAlignment="1" applyProtection="1">
      <alignment horizontal="right" indent="1"/>
    </xf>
    <xf numFmtId="43" fontId="13" fillId="8" borderId="26" xfId="1" applyFont="1" applyFill="1" applyBorder="1" applyProtection="1"/>
    <xf numFmtId="0" fontId="30" fillId="7" borderId="41" xfId="0" applyFont="1" applyFill="1" applyBorder="1"/>
    <xf numFmtId="0" fontId="0" fillId="0" borderId="35" xfId="0" applyBorder="1"/>
    <xf numFmtId="0" fontId="31" fillId="0" borderId="0" xfId="0" applyFont="1"/>
    <xf numFmtId="0" fontId="30" fillId="6" borderId="44" xfId="0" applyFont="1" applyFill="1" applyBorder="1" applyAlignment="1">
      <alignment horizontal="center"/>
    </xf>
    <xf numFmtId="0" fontId="0" fillId="0" borderId="37" xfId="0" applyBorder="1"/>
    <xf numFmtId="0" fontId="30" fillId="10" borderId="44" xfId="0" applyFont="1" applyFill="1" applyBorder="1" applyAlignment="1">
      <alignment horizontal="center"/>
    </xf>
    <xf numFmtId="0" fontId="30" fillId="11" borderId="44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0" fillId="7" borderId="47" xfId="0" applyFont="1" applyFill="1" applyBorder="1" applyAlignment="1">
      <alignment horizontal="center"/>
    </xf>
    <xf numFmtId="0" fontId="32" fillId="9" borderId="50" xfId="0" applyFont="1" applyFill="1" applyBorder="1" applyAlignment="1">
      <alignment horizontal="left"/>
    </xf>
    <xf numFmtId="0" fontId="33" fillId="9" borderId="50" xfId="0" applyFont="1" applyFill="1" applyBorder="1" applyAlignment="1">
      <alignment horizontal="left"/>
    </xf>
    <xf numFmtId="0" fontId="30" fillId="9" borderId="50" xfId="0" applyFont="1" applyFill="1" applyBorder="1" applyAlignment="1">
      <alignment horizontal="center"/>
    </xf>
    <xf numFmtId="0" fontId="0" fillId="9" borderId="51" xfId="0" applyFill="1" applyBorder="1" applyAlignment="1">
      <alignment horizontal="right"/>
    </xf>
    <xf numFmtId="0" fontId="0" fillId="9" borderId="51" xfId="0" applyFill="1" applyBorder="1" applyAlignment="1">
      <alignment horizontal="left"/>
    </xf>
    <xf numFmtId="0" fontId="0" fillId="9" borderId="50" xfId="0" applyFill="1" applyBorder="1" applyAlignment="1">
      <alignment horizontal="left"/>
    </xf>
    <xf numFmtId="0" fontId="31" fillId="12" borderId="12" xfId="0" applyFont="1" applyFill="1" applyBorder="1" applyAlignment="1">
      <alignment horizontal="right"/>
    </xf>
    <xf numFmtId="0" fontId="31" fillId="12" borderId="50" xfId="0" applyFont="1" applyFill="1" applyBorder="1" applyAlignment="1">
      <alignment horizontal="right"/>
    </xf>
    <xf numFmtId="0" fontId="32" fillId="0" borderId="44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0" fillId="10" borderId="15" xfId="0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10" borderId="45" xfId="0" applyFill="1" applyBorder="1"/>
    <xf numFmtId="0" fontId="31" fillId="12" borderId="3" xfId="0" applyFont="1" applyFill="1" applyBorder="1"/>
    <xf numFmtId="0" fontId="31" fillId="12" borderId="9" xfId="0" applyFont="1" applyFill="1" applyBorder="1"/>
    <xf numFmtId="0" fontId="30" fillId="6" borderId="9" xfId="0" applyFont="1" applyFill="1" applyBorder="1" applyAlignment="1" applyProtection="1">
      <alignment horizontal="center"/>
      <protection locked="0"/>
    </xf>
    <xf numFmtId="0" fontId="0" fillId="6" borderId="45" xfId="0" applyFill="1" applyBorder="1"/>
    <xf numFmtId="0" fontId="30" fillId="7" borderId="9" xfId="0" applyFont="1" applyFill="1" applyBorder="1" applyAlignment="1" applyProtection="1">
      <alignment horizontal="center"/>
      <protection locked="0"/>
    </xf>
    <xf numFmtId="0" fontId="0" fillId="7" borderId="45" xfId="0" applyFill="1" applyBorder="1"/>
    <xf numFmtId="0" fontId="34" fillId="12" borderId="3" xfId="0" applyFont="1" applyFill="1" applyBorder="1"/>
    <xf numFmtId="0" fontId="34" fillId="12" borderId="9" xfId="0" applyFont="1" applyFill="1" applyBorder="1"/>
    <xf numFmtId="0" fontId="30" fillId="3" borderId="15" xfId="0" applyFont="1" applyFill="1" applyBorder="1" applyAlignment="1" applyProtection="1">
      <alignment horizontal="center"/>
      <protection locked="0"/>
    </xf>
    <xf numFmtId="0" fontId="0" fillId="3" borderId="45" xfId="0" applyFill="1" applyBorder="1"/>
    <xf numFmtId="0" fontId="30" fillId="11" borderId="15" xfId="0" applyFont="1" applyFill="1" applyBorder="1" applyAlignment="1" applyProtection="1">
      <alignment horizontal="center"/>
      <protection locked="0"/>
    </xf>
    <xf numFmtId="0" fontId="0" fillId="11" borderId="45" xfId="0" applyFill="1" applyBorder="1"/>
    <xf numFmtId="0" fontId="35" fillId="13" borderId="44" xfId="0" applyFont="1" applyFill="1" applyBorder="1" applyAlignment="1">
      <alignment horizontal="center"/>
    </xf>
    <xf numFmtId="0" fontId="35" fillId="13" borderId="9" xfId="0" applyFont="1" applyFill="1" applyBorder="1" applyAlignment="1">
      <alignment horizontal="center"/>
    </xf>
    <xf numFmtId="0" fontId="35" fillId="13" borderId="15" xfId="0" applyFont="1" applyFill="1" applyBorder="1" applyAlignment="1" applyProtection="1">
      <alignment horizontal="center"/>
      <protection locked="0"/>
    </xf>
    <xf numFmtId="0" fontId="36" fillId="13" borderId="9" xfId="0" applyFont="1" applyFill="1" applyBorder="1" applyAlignment="1">
      <alignment horizontal="left"/>
    </xf>
    <xf numFmtId="0" fontId="36" fillId="13" borderId="9" xfId="0" applyFont="1" applyFill="1" applyBorder="1"/>
    <xf numFmtId="0" fontId="36" fillId="13" borderId="45" xfId="0" applyFont="1" applyFill="1" applyBorder="1"/>
    <xf numFmtId="0" fontId="30" fillId="11" borderId="9" xfId="0" applyFont="1" applyFill="1" applyBorder="1" applyAlignment="1" applyProtection="1">
      <alignment horizontal="center"/>
      <protection locked="0"/>
    </xf>
    <xf numFmtId="0" fontId="31" fillId="12" borderId="52" xfId="0" applyFont="1" applyFill="1" applyBorder="1"/>
    <xf numFmtId="0" fontId="31" fillId="12" borderId="2" xfId="0" applyFont="1" applyFill="1" applyBorder="1"/>
    <xf numFmtId="0" fontId="31" fillId="12" borderId="53" xfId="0" applyFont="1" applyFill="1" applyBorder="1"/>
    <xf numFmtId="0" fontId="25" fillId="14" borderId="15" xfId="0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0" fontId="28" fillId="14" borderId="45" xfId="0" applyFont="1" applyFill="1" applyBorder="1"/>
    <xf numFmtId="0" fontId="31" fillId="0" borderId="3" xfId="0" applyFont="1" applyBorder="1"/>
    <xf numFmtId="0" fontId="31" fillId="3" borderId="15" xfId="0" applyFont="1" applyFill="1" applyBorder="1"/>
    <xf numFmtId="0" fontId="31" fillId="3" borderId="9" xfId="0" applyFont="1" applyFill="1" applyBorder="1"/>
    <xf numFmtId="0" fontId="26" fillId="0" borderId="9" xfId="0" applyFont="1" applyBorder="1" applyAlignment="1">
      <alignment horizontal="left"/>
    </xf>
    <xf numFmtId="0" fontId="27" fillId="15" borderId="15" xfId="0" applyFont="1" applyFill="1" applyBorder="1" applyAlignment="1">
      <alignment horizontal="center"/>
    </xf>
    <xf numFmtId="0" fontId="0" fillId="15" borderId="45" xfId="0" applyFill="1" applyBorder="1"/>
    <xf numFmtId="0" fontId="27" fillId="15" borderId="9" xfId="0" applyFont="1" applyFill="1" applyBorder="1" applyAlignment="1">
      <alignment horizontal="left"/>
    </xf>
    <xf numFmtId="0" fontId="0" fillId="15" borderId="45" xfId="0" applyFill="1" applyBorder="1" applyAlignment="1">
      <alignment horizontal="left"/>
    </xf>
    <xf numFmtId="0" fontId="31" fillId="12" borderId="54" xfId="0" applyFont="1" applyFill="1" applyBorder="1"/>
    <xf numFmtId="0" fontId="31" fillId="12" borderId="55" xfId="0" applyFont="1" applyFill="1" applyBorder="1"/>
    <xf numFmtId="0" fontId="31" fillId="12" borderId="56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22" xfId="2" applyFont="1" applyBorder="1"/>
    <xf numFmtId="0" fontId="6" fillId="0" borderId="57" xfId="2" applyFont="1" applyBorder="1"/>
    <xf numFmtId="0" fontId="14" fillId="0" borderId="22" xfId="2" applyFont="1" applyBorder="1"/>
    <xf numFmtId="0" fontId="15" fillId="0" borderId="57" xfId="2" applyFont="1" applyBorder="1"/>
    <xf numFmtId="0" fontId="14" fillId="0" borderId="22" xfId="2" applyFont="1" applyBorder="1" applyProtection="1">
      <protection locked="0"/>
    </xf>
    <xf numFmtId="0" fontId="14" fillId="0" borderId="23" xfId="2" applyFont="1" applyBorder="1" applyProtection="1">
      <protection locked="0"/>
    </xf>
    <xf numFmtId="0" fontId="4" fillId="2" borderId="0" xfId="2" applyFont="1" applyFill="1" applyProtection="1">
      <protection locked="0"/>
    </xf>
    <xf numFmtId="43" fontId="15" fillId="2" borderId="0" xfId="1" applyFont="1" applyFill="1" applyProtection="1">
      <protection locked="0"/>
    </xf>
    <xf numFmtId="43" fontId="15" fillId="0" borderId="20" xfId="1" applyFont="1" applyBorder="1" applyAlignment="1" applyProtection="1">
      <alignment horizontal="right" indent="1"/>
      <protection locked="0"/>
    </xf>
    <xf numFmtId="0" fontId="6" fillId="2" borderId="0" xfId="2" applyFont="1" applyFill="1" applyProtection="1">
      <protection locked="0"/>
    </xf>
    <xf numFmtId="0" fontId="11" fillId="0" borderId="4" xfId="2" applyFont="1" applyBorder="1" applyAlignment="1" applyProtection="1">
      <alignment horizontal="left"/>
      <protection locked="0"/>
    </xf>
    <xf numFmtId="0" fontId="11" fillId="0" borderId="5" xfId="2" applyFont="1" applyBorder="1" applyAlignment="1" applyProtection="1">
      <alignment horizontal="left"/>
      <protection locked="0"/>
    </xf>
    <xf numFmtId="0" fontId="11" fillId="0" borderId="22" xfId="2" applyFont="1" applyBorder="1" applyAlignment="1" applyProtection="1">
      <alignment horizontal="left"/>
      <protection locked="0"/>
    </xf>
    <xf numFmtId="0" fontId="11" fillId="0" borderId="57" xfId="2" applyFont="1" applyBorder="1" applyAlignment="1" applyProtection="1">
      <alignment horizontal="left"/>
      <protection locked="0"/>
    </xf>
    <xf numFmtId="0" fontId="11" fillId="0" borderId="23" xfId="2" applyFont="1" applyBorder="1" applyAlignment="1" applyProtection="1">
      <alignment horizontal="left"/>
      <protection locked="0"/>
    </xf>
    <xf numFmtId="0" fontId="11" fillId="0" borderId="25" xfId="2" applyFont="1" applyBorder="1" applyAlignment="1" applyProtection="1">
      <alignment horizontal="left"/>
      <protection locked="0"/>
    </xf>
    <xf numFmtId="165" fontId="1" fillId="5" borderId="1" xfId="4" applyNumberFormat="1" applyFill="1" applyBorder="1" applyAlignment="1" applyProtection="1">
      <alignment vertical="center"/>
      <protection locked="0"/>
    </xf>
    <xf numFmtId="165" fontId="1" fillId="5" borderId="2" xfId="4" applyNumberFormat="1" applyFill="1" applyBorder="1" applyAlignment="1" applyProtection="1">
      <alignment vertical="center"/>
      <protection locked="0"/>
    </xf>
    <xf numFmtId="165" fontId="1" fillId="5" borderId="3" xfId="4" applyNumberFormat="1" applyFill="1" applyBorder="1" applyAlignment="1" applyProtection="1">
      <alignment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4" xfId="2" applyFont="1" applyBorder="1" applyAlignment="1" applyProtection="1">
      <alignment horizontal="left" vertical="top"/>
      <protection locked="0"/>
    </xf>
    <xf numFmtId="0" fontId="13" fillId="0" borderId="21" xfId="2" applyFont="1" applyBorder="1" applyAlignment="1" applyProtection="1">
      <alignment horizontal="left" vertical="top"/>
      <protection locked="0"/>
    </xf>
    <xf numFmtId="0" fontId="13" fillId="0" borderId="5" xfId="2" applyFont="1" applyBorder="1" applyAlignment="1" applyProtection="1">
      <alignment horizontal="left" vertical="top"/>
      <protection locked="0"/>
    </xf>
    <xf numFmtId="0" fontId="13" fillId="0" borderId="23" xfId="2" applyFont="1" applyBorder="1" applyAlignment="1" applyProtection="1">
      <alignment horizontal="left" vertical="top"/>
      <protection locked="0"/>
    </xf>
    <xf numFmtId="0" fontId="13" fillId="0" borderId="24" xfId="2" applyFont="1" applyBorder="1" applyAlignment="1" applyProtection="1">
      <alignment horizontal="left" vertical="top"/>
      <protection locked="0"/>
    </xf>
    <xf numFmtId="0" fontId="13" fillId="0" borderId="25" xfId="2" applyFont="1" applyBorder="1" applyAlignment="1" applyProtection="1">
      <alignment horizontal="left" vertical="top"/>
      <protection locked="0"/>
    </xf>
    <xf numFmtId="0" fontId="15" fillId="7" borderId="9" xfId="2" applyFont="1" applyFill="1" applyBorder="1"/>
    <xf numFmtId="0" fontId="15" fillId="9" borderId="0" xfId="2" applyFont="1" applyFill="1" applyAlignment="1" applyProtection="1">
      <alignment horizontal="left"/>
      <protection locked="0"/>
    </xf>
    <xf numFmtId="0" fontId="13" fillId="0" borderId="28" xfId="2" applyFont="1" applyBorder="1" applyAlignment="1" applyProtection="1">
      <alignment horizontal="right"/>
      <protection locked="0"/>
    </xf>
    <xf numFmtId="0" fontId="13" fillId="0" borderId="29" xfId="2" applyFont="1" applyBorder="1" applyAlignment="1" applyProtection="1">
      <alignment horizontal="right"/>
      <protection locked="0"/>
    </xf>
    <xf numFmtId="0" fontId="13" fillId="0" borderId="30" xfId="2" applyFont="1" applyBorder="1" applyAlignment="1" applyProtection="1">
      <alignment horizontal="right"/>
      <protection locked="0"/>
    </xf>
    <xf numFmtId="0" fontId="4" fillId="0" borderId="31" xfId="2" applyFont="1" applyBorder="1" applyAlignment="1" applyProtection="1">
      <alignment horizontal="right"/>
      <protection locked="0"/>
    </xf>
    <xf numFmtId="0" fontId="4" fillId="0" borderId="32" xfId="2" applyFont="1" applyBorder="1" applyAlignment="1" applyProtection="1">
      <alignment horizontal="right"/>
      <protection locked="0"/>
    </xf>
    <xf numFmtId="0" fontId="13" fillId="0" borderId="24" xfId="2" applyFont="1" applyBorder="1" applyAlignment="1" applyProtection="1">
      <alignment horizontal="right"/>
      <protection locked="0"/>
    </xf>
    <xf numFmtId="0" fontId="13" fillId="0" borderId="25" xfId="2" applyFont="1" applyBorder="1" applyAlignment="1" applyProtection="1">
      <alignment horizontal="right"/>
      <protection locked="0"/>
    </xf>
    <xf numFmtId="2" fontId="15" fillId="0" borderId="20" xfId="2" applyNumberFormat="1" applyFont="1" applyBorder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9" borderId="17" xfId="2" applyFont="1" applyFill="1" applyBorder="1" applyAlignment="1">
      <alignment horizontal="left"/>
    </xf>
    <xf numFmtId="0" fontId="15" fillId="9" borderId="18" xfId="2" applyFont="1" applyFill="1" applyBorder="1" applyAlignment="1">
      <alignment horizontal="left"/>
    </xf>
    <xf numFmtId="0" fontId="15" fillId="9" borderId="19" xfId="2" applyFont="1" applyFill="1" applyBorder="1" applyAlignment="1">
      <alignment horizontal="left"/>
    </xf>
    <xf numFmtId="0" fontId="15" fillId="9" borderId="0" xfId="2" applyFont="1" applyFill="1" applyAlignment="1">
      <alignment horizontal="left"/>
    </xf>
    <xf numFmtId="0" fontId="16" fillId="6" borderId="9" xfId="2" applyFont="1" applyFill="1" applyBorder="1" applyAlignment="1" applyProtection="1">
      <alignment horizontal="center" vertical="center"/>
      <protection locked="0"/>
    </xf>
    <xf numFmtId="0" fontId="16" fillId="6" borderId="10" xfId="2" applyFont="1" applyFill="1" applyBorder="1" applyAlignment="1" applyProtection="1">
      <alignment horizontal="center" vertical="center"/>
      <protection locked="0"/>
    </xf>
    <xf numFmtId="0" fontId="16" fillId="6" borderId="27" xfId="2" applyFont="1" applyFill="1" applyBorder="1" applyAlignment="1" applyProtection="1">
      <alignment horizontal="center" vertical="center"/>
      <protection locked="0"/>
    </xf>
    <xf numFmtId="0" fontId="16" fillId="6" borderId="15" xfId="2" applyFont="1" applyFill="1" applyBorder="1" applyAlignment="1" applyProtection="1">
      <alignment horizontal="center" vertical="center"/>
      <protection locked="0"/>
    </xf>
    <xf numFmtId="0" fontId="13" fillId="6" borderId="9" xfId="2" applyFont="1" applyFill="1" applyBorder="1" applyAlignment="1">
      <alignment horizontal="center" vertical="center" wrapText="1"/>
    </xf>
    <xf numFmtId="0" fontId="13" fillId="6" borderId="10" xfId="2" applyFont="1" applyFill="1" applyBorder="1" applyAlignment="1">
      <alignment horizontal="center" vertical="center" wrapText="1"/>
    </xf>
    <xf numFmtId="0" fontId="13" fillId="6" borderId="27" xfId="2" applyFont="1" applyFill="1" applyBorder="1" applyAlignment="1">
      <alignment horizontal="center" vertical="center" wrapText="1"/>
    </xf>
    <xf numFmtId="0" fontId="13" fillId="6" borderId="15" xfId="2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left" vertical="center"/>
    </xf>
    <xf numFmtId="164" fontId="9" fillId="4" borderId="2" xfId="2" applyNumberFormat="1" applyFont="1" applyFill="1" applyBorder="1" applyAlignment="1">
      <alignment horizontal="left" vertical="center"/>
    </xf>
    <xf numFmtId="0" fontId="5" fillId="5" borderId="11" xfId="2" applyFont="1" applyFill="1" applyBorder="1" applyAlignment="1">
      <alignment horizontal="right" vertical="center" wrapText="1"/>
    </xf>
    <xf numFmtId="0" fontId="5" fillId="5" borderId="12" xfId="2" applyFont="1" applyFill="1" applyBorder="1" applyAlignment="1">
      <alignment horizontal="right" vertical="center" wrapText="1"/>
    </xf>
    <xf numFmtId="0" fontId="6" fillId="5" borderId="13" xfId="2" applyFont="1" applyFill="1" applyBorder="1" applyAlignment="1" applyProtection="1">
      <alignment horizontal="left" vertical="center" wrapText="1"/>
      <protection locked="0"/>
    </xf>
    <xf numFmtId="0" fontId="6" fillId="5" borderId="14" xfId="2" applyFont="1" applyFill="1" applyBorder="1" applyAlignment="1" applyProtection="1">
      <alignment horizontal="left" vertical="center" wrapText="1"/>
      <protection locked="0"/>
    </xf>
    <xf numFmtId="0" fontId="11" fillId="5" borderId="9" xfId="2" applyFont="1" applyFill="1" applyBorder="1" applyAlignment="1">
      <alignment horizontal="left" vertical="center" wrapText="1"/>
    </xf>
    <xf numFmtId="0" fontId="11" fillId="5" borderId="9" xfId="2" applyFont="1" applyFill="1" applyBorder="1" applyAlignment="1">
      <alignment horizontal="left" vertical="center"/>
    </xf>
    <xf numFmtId="0" fontId="6" fillId="0" borderId="9" xfId="2" applyFont="1" applyBorder="1" applyAlignment="1">
      <alignment horizontal="right" vertical="center"/>
    </xf>
    <xf numFmtId="0" fontId="11" fillId="5" borderId="10" xfId="2" applyFont="1" applyFill="1" applyBorder="1" applyAlignment="1">
      <alignment horizontal="left" vertical="center" wrapText="1"/>
    </xf>
    <xf numFmtId="0" fontId="11" fillId="5" borderId="15" xfId="2" applyFont="1" applyFill="1" applyBorder="1" applyAlignment="1">
      <alignment horizontal="left" vertical="center" wrapText="1"/>
    </xf>
    <xf numFmtId="0" fontId="6" fillId="0" borderId="10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164" fontId="9" fillId="4" borderId="2" xfId="2" applyNumberFormat="1" applyFont="1" applyFill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7" fillId="5" borderId="4" xfId="2" applyFont="1" applyFill="1" applyBorder="1" applyAlignment="1">
      <alignment horizontal="right" vertical="center"/>
    </xf>
    <xf numFmtId="0" fontId="7" fillId="5" borderId="5" xfId="2" applyFont="1" applyFill="1" applyBorder="1" applyAlignment="1">
      <alignment horizontal="right" vertical="center"/>
    </xf>
    <xf numFmtId="0" fontId="10" fillId="5" borderId="6" xfId="2" applyFont="1" applyFill="1" applyBorder="1" applyAlignment="1" applyProtection="1">
      <alignment horizontal="left" vertical="center" wrapText="1"/>
      <protection locked="0"/>
    </xf>
    <xf numFmtId="0" fontId="10" fillId="5" borderId="7" xfId="2" applyFont="1" applyFill="1" applyBorder="1" applyAlignment="1" applyProtection="1">
      <alignment horizontal="left" vertical="center" wrapText="1"/>
      <protection locked="0"/>
    </xf>
    <xf numFmtId="0" fontId="10" fillId="5" borderId="8" xfId="2" applyFont="1" applyFill="1" applyBorder="1" applyAlignment="1" applyProtection="1">
      <alignment horizontal="left" vertical="center" wrapText="1"/>
      <protection locked="0"/>
    </xf>
    <xf numFmtId="0" fontId="6" fillId="0" borderId="10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4" fillId="5" borderId="10" xfId="2" applyFont="1" applyFill="1" applyBorder="1" applyAlignment="1">
      <alignment horizontal="center" vertical="center" wrapText="1"/>
    </xf>
    <xf numFmtId="0" fontId="4" fillId="5" borderId="27" xfId="2" applyFont="1" applyFill="1" applyBorder="1" applyAlignment="1">
      <alignment horizontal="center" vertical="center" wrapText="1"/>
    </xf>
    <xf numFmtId="0" fontId="4" fillId="5" borderId="15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/>
    </xf>
    <xf numFmtId="0" fontId="24" fillId="0" borderId="0" xfId="2" applyFont="1" applyAlignment="1" applyProtection="1">
      <alignment horizontal="left"/>
      <protection locked="0"/>
    </xf>
    <xf numFmtId="2" fontId="20" fillId="0" borderId="0" xfId="2" applyNumberFormat="1" applyFont="1" applyAlignment="1">
      <alignment horizontal="left"/>
    </xf>
    <xf numFmtId="0" fontId="21" fillId="5" borderId="0" xfId="2" applyFont="1" applyFill="1" applyAlignment="1" applyProtection="1">
      <alignment horizontal="left"/>
      <protection locked="0"/>
    </xf>
    <xf numFmtId="0" fontId="24" fillId="5" borderId="0" xfId="2" applyFont="1" applyFill="1" applyAlignment="1" applyProtection="1">
      <alignment horizontal="center"/>
      <protection locked="0"/>
    </xf>
    <xf numFmtId="0" fontId="23" fillId="0" borderId="33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 textRotation="90"/>
    </xf>
    <xf numFmtId="0" fontId="23" fillId="0" borderId="0" xfId="2" applyFont="1" applyAlignment="1">
      <alignment horizontal="center" vertical="center" textRotation="90"/>
    </xf>
    <xf numFmtId="0" fontId="29" fillId="0" borderId="33" xfId="0" applyFont="1" applyBorder="1" applyAlignment="1">
      <alignment horizontal="center" textRotation="45"/>
    </xf>
    <xf numFmtId="0" fontId="29" fillId="0" borderId="35" xfId="0" applyFont="1" applyBorder="1" applyAlignment="1">
      <alignment horizontal="center" textRotation="45"/>
    </xf>
    <xf numFmtId="0" fontId="29" fillId="0" borderId="36" xfId="0" applyFont="1" applyBorder="1" applyAlignment="1">
      <alignment horizontal="center" textRotation="45"/>
    </xf>
    <xf numFmtId="0" fontId="29" fillId="0" borderId="37" xfId="0" applyFont="1" applyBorder="1" applyAlignment="1">
      <alignment horizontal="center" textRotation="45"/>
    </xf>
    <xf numFmtId="0" fontId="29" fillId="0" borderId="38" xfId="0" applyFont="1" applyBorder="1" applyAlignment="1">
      <alignment horizontal="center" textRotation="45"/>
    </xf>
    <xf numFmtId="0" fontId="29" fillId="0" borderId="40" xfId="0" applyFont="1" applyBorder="1" applyAlignment="1">
      <alignment horizontal="center" textRotation="45"/>
    </xf>
    <xf numFmtId="0" fontId="27" fillId="7" borderId="42" xfId="0" applyFont="1" applyFill="1" applyBorder="1" applyAlignment="1">
      <alignment horizontal="left"/>
    </xf>
    <xf numFmtId="0" fontId="27" fillId="7" borderId="4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5" xfId="0" applyFill="1" applyBorder="1" applyAlignment="1">
      <alignment horizontal="left"/>
    </xf>
    <xf numFmtId="0" fontId="0" fillId="11" borderId="3" xfId="0" applyFill="1" applyBorder="1" applyAlignment="1">
      <alignment horizontal="left"/>
    </xf>
    <xf numFmtId="0" fontId="0" fillId="11" borderId="45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5" xfId="0" applyFill="1" applyBorder="1" applyAlignment="1">
      <alignment horizontal="left"/>
    </xf>
    <xf numFmtId="0" fontId="32" fillId="0" borderId="44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0" fillId="7" borderId="48" xfId="0" applyFill="1" applyBorder="1" applyAlignment="1">
      <alignment horizontal="left"/>
    </xf>
    <xf numFmtId="0" fontId="0" fillId="7" borderId="49" xfId="0" applyFill="1" applyBorder="1" applyAlignment="1">
      <alignment horizontal="left"/>
    </xf>
    <xf numFmtId="0" fontId="31" fillId="12" borderId="46" xfId="0" applyFont="1" applyFill="1" applyBorder="1" applyAlignment="1">
      <alignment horizontal="center"/>
    </xf>
    <xf numFmtId="0" fontId="31" fillId="12" borderId="12" xfId="0" applyFont="1" applyFill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Komma" xfId="1" builtinId="3"/>
    <cellStyle name="Prozent 3" xfId="3" xr:uid="{CCCB287D-A9A5-4190-8E60-17F551344229}"/>
    <cellStyle name="Standard" xfId="0" builtinId="0"/>
    <cellStyle name="Standard 2" xfId="2" xr:uid="{CF26193A-6174-4180-8CC4-6153F8ACBDBB}"/>
    <cellStyle name="Standard 2 2" xfId="4" xr:uid="{EEF43A65-8C7B-44E1-87D8-3F0BFBF6112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424815</xdr:colOff>
      <xdr:row>5</xdr:row>
      <xdr:rowOff>41910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261" t="36443" r="11397" b="40131"/>
        <a:stretch>
          <a:fillRect/>
        </a:stretch>
      </xdr:blipFill>
      <xdr:spPr bwMode="auto">
        <a:xfrm>
          <a:off x="161925" y="180975"/>
          <a:ext cx="3215640" cy="79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733425</xdr:colOff>
          <xdr:row>1</xdr:row>
          <xdr:rowOff>28575</xdr:rowOff>
        </xdr:from>
        <xdr:to>
          <xdr:col>12</xdr:col>
          <xdr:colOff>752475</xdr:colOff>
          <xdr:row>4</xdr:row>
          <xdr:rowOff>57150</xdr:rowOff>
        </xdr:to>
        <xdr:sp macro="" textlink="">
          <xdr:nvSpPr>
            <xdr:cNvPr id="1025" name="Object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13C8-E6F5-4BE8-A250-D869D55A995D}">
  <sheetPr>
    <tabColor rgb="FF00B050"/>
    <pageSetUpPr fitToPage="1"/>
  </sheetPr>
  <dimension ref="A1:AA73"/>
  <sheetViews>
    <sheetView tabSelected="1" topLeftCell="B1" zoomScaleNormal="100" workbookViewId="0">
      <pane xSplit="13" ySplit="25" topLeftCell="O26" activePane="bottomRight" state="frozen"/>
      <selection activeCell="B1" sqref="B1"/>
      <selection pane="topRight" activeCell="O1" sqref="O1"/>
      <selection pane="bottomLeft" activeCell="B26" sqref="B26"/>
      <selection pane="bottomRight" activeCell="M26" sqref="M26"/>
    </sheetView>
  </sheetViews>
  <sheetFormatPr baseColWidth="10" defaultColWidth="11.5703125" defaultRowHeight="13.5" x14ac:dyDescent="0.25"/>
  <cols>
    <col min="1" max="1" width="1.85546875" style="3" hidden="1" customWidth="1"/>
    <col min="2" max="2" width="2.42578125" style="3" customWidth="1"/>
    <col min="3" max="3" width="11.28515625" style="36" customWidth="1"/>
    <col min="4" max="4" width="13.42578125" style="3" customWidth="1"/>
    <col min="5" max="5" width="6.140625" style="3" customWidth="1"/>
    <col min="6" max="6" width="11" style="3" customWidth="1"/>
    <col min="7" max="7" width="6.5703125" style="36" customWidth="1"/>
    <col min="8" max="8" width="7" style="36" customWidth="1"/>
    <col min="9" max="9" width="6.140625" style="3" customWidth="1"/>
    <col min="10" max="10" width="2.42578125" style="3" customWidth="1"/>
    <col min="11" max="11" width="12.140625" style="37" customWidth="1"/>
    <col min="12" max="12" width="12.140625" style="3" bestFit="1" customWidth="1"/>
    <col min="13" max="13" width="14.7109375" style="11" customWidth="1"/>
    <col min="14" max="14" width="2.42578125" style="3" customWidth="1"/>
    <col min="15" max="15" width="9" style="3" customWidth="1"/>
    <col min="16" max="16" width="14.28515625" style="11" customWidth="1"/>
    <col min="17" max="17" width="2.42578125" style="3" customWidth="1"/>
    <col min="18" max="18" width="9" style="3" customWidth="1"/>
    <col min="19" max="19" width="14.28515625" style="11" customWidth="1"/>
    <col min="20" max="20" width="2.42578125" style="3" customWidth="1"/>
    <col min="21" max="21" width="9" style="3" customWidth="1"/>
    <col min="22" max="22" width="14.28515625" style="11" customWidth="1"/>
    <col min="23" max="23" width="2.42578125" style="3" customWidth="1"/>
    <col min="24" max="24" width="9" style="3" customWidth="1"/>
    <col min="25" max="25" width="14.28515625" style="11" customWidth="1"/>
    <col min="26" max="26" width="2.42578125" style="3" customWidth="1"/>
    <col min="27" max="27" width="6.42578125" style="3" customWidth="1"/>
    <col min="28" max="16384" width="11.5703125" style="3"/>
  </cols>
  <sheetData>
    <row r="1" spans="1:26" ht="15" thickBot="1" x14ac:dyDescent="0.35">
      <c r="A1" s="1" t="e">
        <f t="shared" ref="A1" si="0">#REF!</f>
        <v>#REF!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s="4" customFormat="1" ht="16.5" x14ac:dyDescent="0.3">
      <c r="A2" s="1" t="s">
        <v>0</v>
      </c>
      <c r="B2" s="41"/>
      <c r="C2" s="42"/>
      <c r="G2" s="42"/>
      <c r="H2" s="42"/>
      <c r="K2" s="43"/>
      <c r="L2" s="3"/>
      <c r="N2" s="41"/>
      <c r="O2" s="244" t="s">
        <v>33</v>
      </c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40"/>
    </row>
    <row r="3" spans="1:26" ht="14.25" customHeight="1" x14ac:dyDescent="0.3">
      <c r="A3" s="1" t="str">
        <f>A2</f>
        <v>x</v>
      </c>
      <c r="B3" s="40"/>
      <c r="N3" s="40"/>
      <c r="O3" s="247"/>
      <c r="P3" s="248"/>
      <c r="Q3" s="248"/>
      <c r="R3" s="248"/>
      <c r="S3" s="248"/>
      <c r="T3" s="248"/>
      <c r="U3" s="248"/>
      <c r="V3" s="248"/>
      <c r="W3" s="248"/>
      <c r="X3" s="248"/>
      <c r="Y3" s="249"/>
      <c r="Z3" s="40"/>
    </row>
    <row r="4" spans="1:26" ht="14.25" customHeight="1" thickBot="1" x14ac:dyDescent="0.35">
      <c r="A4" s="1" t="str">
        <f t="shared" ref="A4:A58" si="1">A3</f>
        <v>x</v>
      </c>
      <c r="B4" s="40"/>
      <c r="N4" s="40"/>
      <c r="O4" s="247"/>
      <c r="P4" s="248"/>
      <c r="Q4" s="248"/>
      <c r="R4" s="248"/>
      <c r="S4" s="248"/>
      <c r="T4" s="248"/>
      <c r="U4" s="248"/>
      <c r="V4" s="248"/>
      <c r="W4" s="248"/>
      <c r="X4" s="248"/>
      <c r="Y4" s="249"/>
      <c r="Z4" s="40"/>
    </row>
    <row r="5" spans="1:26" ht="14.25" customHeight="1" x14ac:dyDescent="0.3">
      <c r="A5" s="1" t="str">
        <f t="shared" si="1"/>
        <v>x</v>
      </c>
      <c r="B5" s="40"/>
      <c r="N5" s="40"/>
      <c r="O5" s="74"/>
      <c r="P5" s="75"/>
      <c r="Q5" s="75"/>
      <c r="R5" s="75"/>
      <c r="S5" s="75"/>
      <c r="T5" s="75"/>
      <c r="U5" s="75"/>
      <c r="V5" s="75"/>
      <c r="W5" s="75"/>
      <c r="X5" s="75"/>
      <c r="Y5" s="76"/>
      <c r="Z5" s="40"/>
    </row>
    <row r="6" spans="1:26" ht="14.25" customHeight="1" x14ac:dyDescent="0.3">
      <c r="A6" s="1" t="str">
        <f t="shared" si="1"/>
        <v>x</v>
      </c>
      <c r="B6" s="40"/>
      <c r="C6" s="5"/>
      <c r="D6" s="2"/>
      <c r="E6" s="2"/>
      <c r="F6" s="2"/>
      <c r="G6" s="5"/>
      <c r="H6" s="5"/>
      <c r="I6" s="2" t="s">
        <v>43</v>
      </c>
      <c r="J6" s="2"/>
      <c r="K6" s="6"/>
      <c r="L6" s="2"/>
      <c r="M6" s="7"/>
      <c r="N6" s="40"/>
      <c r="O6" s="250"/>
      <c r="P6" s="251" t="s">
        <v>41</v>
      </c>
      <c r="Q6" s="88" t="b">
        <v>0</v>
      </c>
      <c r="R6" s="83">
        <v>6031</v>
      </c>
      <c r="S6" s="82" t="s">
        <v>35</v>
      </c>
      <c r="V6" s="77"/>
      <c r="W6" s="77"/>
      <c r="X6" s="77"/>
      <c r="Y6" s="78"/>
      <c r="Z6" s="40"/>
    </row>
    <row r="7" spans="1:26" ht="16.5" x14ac:dyDescent="0.3">
      <c r="A7" s="1" t="str">
        <f t="shared" si="1"/>
        <v>x</v>
      </c>
      <c r="B7" s="40"/>
      <c r="C7" s="240" t="s">
        <v>1</v>
      </c>
      <c r="D7" s="240"/>
      <c r="E7" s="240"/>
      <c r="F7" s="240"/>
      <c r="G7" s="5"/>
      <c r="H7" s="5"/>
      <c r="I7" s="241" t="s">
        <v>1</v>
      </c>
      <c r="J7" s="241"/>
      <c r="K7" s="241"/>
      <c r="L7" s="241"/>
      <c r="M7" s="241"/>
      <c r="N7" s="40"/>
      <c r="O7" s="250"/>
      <c r="P7" s="251"/>
      <c r="Q7" s="88" t="b">
        <v>0</v>
      </c>
      <c r="R7" s="83">
        <v>6032</v>
      </c>
      <c r="S7" s="82" t="s">
        <v>36</v>
      </c>
      <c r="V7" s="82"/>
      <c r="W7" s="77"/>
      <c r="X7" s="77"/>
      <c r="Y7" s="78"/>
      <c r="Z7" s="40"/>
    </row>
    <row r="8" spans="1:26" ht="17.25" x14ac:dyDescent="0.3">
      <c r="A8" s="1" t="str">
        <f t="shared" si="1"/>
        <v>x</v>
      </c>
      <c r="B8" s="40"/>
      <c r="C8" s="242" t="s">
        <v>42</v>
      </c>
      <c r="D8" s="242"/>
      <c r="E8" s="242"/>
      <c r="F8" s="242"/>
      <c r="G8" s="8"/>
      <c r="H8" s="8"/>
      <c r="I8" s="241" t="s">
        <v>28</v>
      </c>
      <c r="J8" s="241"/>
      <c r="K8" s="241"/>
      <c r="L8" s="241"/>
      <c r="M8" s="241"/>
      <c r="N8" s="40"/>
      <c r="O8" s="250"/>
      <c r="P8" s="251"/>
      <c r="Q8" s="88" t="b">
        <v>0</v>
      </c>
      <c r="R8" s="83">
        <v>6033</v>
      </c>
      <c r="S8" s="82" t="s">
        <v>37</v>
      </c>
      <c r="V8" s="82"/>
      <c r="W8" s="77"/>
      <c r="X8" s="77"/>
      <c r="Y8" s="78"/>
      <c r="Z8" s="40"/>
    </row>
    <row r="9" spans="1:26" ht="16.5" x14ac:dyDescent="0.3">
      <c r="A9" s="1" t="str">
        <f t="shared" si="1"/>
        <v>x</v>
      </c>
      <c r="B9" s="40"/>
      <c r="C9" s="243"/>
      <c r="D9" s="243"/>
      <c r="E9" s="243"/>
      <c r="F9" s="243"/>
      <c r="G9" s="8"/>
      <c r="H9" s="8"/>
      <c r="I9" s="241" t="s">
        <v>27</v>
      </c>
      <c r="J9" s="241"/>
      <c r="K9" s="241"/>
      <c r="L9" s="241"/>
      <c r="M9" s="241"/>
      <c r="N9" s="40"/>
      <c r="O9" s="250"/>
      <c r="P9" s="251"/>
      <c r="Q9" s="88" t="b">
        <v>0</v>
      </c>
      <c r="R9" s="83">
        <v>6034</v>
      </c>
      <c r="S9" s="82" t="s">
        <v>38</v>
      </c>
      <c r="V9" s="82"/>
      <c r="W9" s="77"/>
      <c r="X9" s="77"/>
      <c r="Y9" s="78"/>
      <c r="Z9" s="40"/>
    </row>
    <row r="10" spans="1:26" ht="16.5" x14ac:dyDescent="0.3">
      <c r="A10" s="1" t="str">
        <f t="shared" si="1"/>
        <v>x</v>
      </c>
      <c r="B10" s="40"/>
      <c r="C10" s="243"/>
      <c r="D10" s="243"/>
      <c r="E10" s="243"/>
      <c r="F10" s="243"/>
      <c r="G10" s="8"/>
      <c r="H10" s="8"/>
      <c r="I10" s="241" t="s">
        <v>2</v>
      </c>
      <c r="J10" s="241"/>
      <c r="K10" s="241"/>
      <c r="L10" s="241"/>
      <c r="M10" s="241"/>
      <c r="N10" s="40"/>
      <c r="O10" s="250"/>
      <c r="P10" s="251"/>
      <c r="Q10" s="88" t="b">
        <v>0</v>
      </c>
      <c r="R10" s="83">
        <v>6035</v>
      </c>
      <c r="S10" s="82" t="s">
        <v>39</v>
      </c>
      <c r="V10" s="82"/>
      <c r="W10" s="77"/>
      <c r="X10" s="77"/>
      <c r="Y10" s="78"/>
      <c r="Z10" s="40"/>
    </row>
    <row r="11" spans="1:26" ht="16.5" x14ac:dyDescent="0.3">
      <c r="A11" s="1" t="str">
        <f t="shared" si="1"/>
        <v>x</v>
      </c>
      <c r="B11" s="40"/>
      <c r="C11" s="243"/>
      <c r="D11" s="243"/>
      <c r="E11" s="243"/>
      <c r="F11" s="243"/>
      <c r="G11" s="8"/>
      <c r="H11" s="8"/>
      <c r="I11" s="241" t="s">
        <v>3</v>
      </c>
      <c r="J11" s="241"/>
      <c r="K11" s="241"/>
      <c r="L11" s="241"/>
      <c r="M11" s="241"/>
      <c r="N11" s="40"/>
      <c r="O11" s="250"/>
      <c r="P11" s="251"/>
      <c r="Q11" s="88" t="b">
        <v>0</v>
      </c>
      <c r="R11" s="83">
        <v>6039</v>
      </c>
      <c r="S11" s="82" t="s">
        <v>40</v>
      </c>
      <c r="V11" s="82"/>
      <c r="W11" s="77"/>
      <c r="X11" s="77"/>
      <c r="Y11" s="78"/>
      <c r="Z11" s="40"/>
    </row>
    <row r="12" spans="1:26" ht="14.25" customHeight="1" thickBot="1" x14ac:dyDescent="0.35">
      <c r="A12" s="1" t="str">
        <f t="shared" si="1"/>
        <v>x</v>
      </c>
      <c r="B12" s="40"/>
      <c r="C12" s="5"/>
      <c r="D12" s="2"/>
      <c r="E12" s="2"/>
      <c r="F12" s="2"/>
      <c r="G12" s="5"/>
      <c r="H12" s="5"/>
      <c r="I12" s="2"/>
      <c r="J12" s="2"/>
      <c r="K12" s="6"/>
      <c r="L12" s="2"/>
      <c r="M12" s="7"/>
      <c r="N12" s="40"/>
      <c r="O12" s="79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40"/>
    </row>
    <row r="13" spans="1:26" ht="18.75" x14ac:dyDescent="0.3">
      <c r="A13" s="1" t="str">
        <f t="shared" si="1"/>
        <v>x</v>
      </c>
      <c r="B13" s="40"/>
      <c r="C13" s="237" t="s">
        <v>29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9"/>
      <c r="N13" s="40"/>
      <c r="O13" s="40"/>
      <c r="P13" s="44"/>
      <c r="Q13" s="40"/>
      <c r="R13" s="40"/>
      <c r="S13" s="44"/>
      <c r="T13" s="40"/>
      <c r="U13" s="40"/>
      <c r="V13" s="44"/>
      <c r="W13" s="40"/>
      <c r="X13" s="40"/>
      <c r="Y13" s="44"/>
      <c r="Z13" s="40"/>
    </row>
    <row r="14" spans="1:26" ht="15.75" customHeight="1" thickBot="1" x14ac:dyDescent="0.35">
      <c r="A14" s="1" t="str">
        <f t="shared" si="1"/>
        <v>x</v>
      </c>
      <c r="B14" s="40"/>
      <c r="C14" s="45" t="s">
        <v>4</v>
      </c>
      <c r="D14" s="224"/>
      <c r="E14" s="225"/>
      <c r="F14" s="226" t="s">
        <v>5</v>
      </c>
      <c r="G14" s="227"/>
      <c r="H14" s="228" t="s">
        <v>6</v>
      </c>
      <c r="I14" s="229"/>
      <c r="J14" s="229"/>
      <c r="K14" s="229"/>
      <c r="L14" s="229"/>
      <c r="M14" s="230"/>
      <c r="N14" s="40"/>
      <c r="O14" s="217" t="s">
        <v>7</v>
      </c>
      <c r="P14" s="219" t="s">
        <v>8</v>
      </c>
      <c r="Q14" s="40"/>
      <c r="R14" s="220" t="s">
        <v>7</v>
      </c>
      <c r="S14" s="219" t="s">
        <v>8</v>
      </c>
      <c r="T14" s="40"/>
      <c r="U14" s="220" t="s">
        <v>7</v>
      </c>
      <c r="V14" s="222" t="s">
        <v>8</v>
      </c>
      <c r="W14" s="40"/>
      <c r="X14" s="234" t="s">
        <v>9</v>
      </c>
      <c r="Y14" s="231" t="s">
        <v>9</v>
      </c>
      <c r="Z14" s="40"/>
    </row>
    <row r="15" spans="1:26" s="9" customFormat="1" ht="18.75" customHeight="1" thickBot="1" x14ac:dyDescent="0.35">
      <c r="A15" s="1" t="str">
        <f t="shared" si="1"/>
        <v>x</v>
      </c>
      <c r="B15" s="46"/>
      <c r="C15" s="211">
        <f ca="1">TODAY()</f>
        <v>45994</v>
      </c>
      <c r="D15" s="212"/>
      <c r="E15" s="212"/>
      <c r="F15" s="213" t="s">
        <v>10</v>
      </c>
      <c r="G15" s="214"/>
      <c r="H15" s="215" t="s">
        <v>6</v>
      </c>
      <c r="I15" s="215"/>
      <c r="J15" s="215"/>
      <c r="K15" s="215"/>
      <c r="L15" s="215"/>
      <c r="M15" s="216"/>
      <c r="N15" s="46"/>
      <c r="O15" s="218"/>
      <c r="P15" s="219"/>
      <c r="Q15" s="40"/>
      <c r="R15" s="221"/>
      <c r="S15" s="219"/>
      <c r="T15" s="40"/>
      <c r="U15" s="221"/>
      <c r="V15" s="223"/>
      <c r="W15" s="40"/>
      <c r="X15" s="235"/>
      <c r="Y15" s="232"/>
      <c r="Z15" s="40"/>
    </row>
    <row r="16" spans="1:26" ht="3.6" customHeight="1" x14ac:dyDescent="0.3">
      <c r="A16" s="1" t="str">
        <f t="shared" si="1"/>
        <v>x</v>
      </c>
      <c r="B16" s="4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47"/>
      <c r="N16" s="40"/>
      <c r="O16" s="162"/>
      <c r="P16" s="163"/>
      <c r="Q16" s="40"/>
      <c r="R16" s="162"/>
      <c r="S16" s="163"/>
      <c r="T16" s="40"/>
      <c r="U16" s="162"/>
      <c r="V16" s="163"/>
      <c r="W16" s="40"/>
      <c r="X16" s="235"/>
      <c r="Y16" s="232"/>
      <c r="Z16" s="40"/>
    </row>
    <row r="17" spans="1:27" s="17" customFormat="1" ht="6" customHeight="1" x14ac:dyDescent="0.3">
      <c r="A17" s="1" t="str">
        <f t="shared" si="1"/>
        <v>x</v>
      </c>
      <c r="B17" s="49"/>
      <c r="C17" s="13"/>
      <c r="D17" s="14"/>
      <c r="E17" s="14"/>
      <c r="F17" s="14"/>
      <c r="G17" s="15"/>
      <c r="H17" s="15"/>
      <c r="I17" s="14"/>
      <c r="J17" s="14"/>
      <c r="K17" s="16"/>
      <c r="L17" s="10"/>
      <c r="M17" s="51"/>
      <c r="N17" s="49"/>
      <c r="O17" s="164"/>
      <c r="P17" s="207" t="s">
        <v>11</v>
      </c>
      <c r="Q17" s="49"/>
      <c r="R17" s="164"/>
      <c r="S17" s="207" t="s">
        <v>11</v>
      </c>
      <c r="T17" s="49"/>
      <c r="U17" s="164"/>
      <c r="V17" s="208" t="s">
        <v>11</v>
      </c>
      <c r="W17" s="49"/>
      <c r="X17" s="235"/>
      <c r="Y17" s="232"/>
      <c r="Z17" s="40"/>
    </row>
    <row r="18" spans="1:27" s="17" customFormat="1" ht="16.5" customHeight="1" x14ac:dyDescent="0.3">
      <c r="A18" s="1" t="str">
        <f t="shared" si="1"/>
        <v>x</v>
      </c>
      <c r="B18" s="49"/>
      <c r="C18" s="84" t="s">
        <v>4</v>
      </c>
      <c r="D18" s="199" t="s">
        <v>12</v>
      </c>
      <c r="E18" s="200"/>
      <c r="F18" s="200"/>
      <c r="G18" s="200"/>
      <c r="H18" s="200"/>
      <c r="I18" s="200"/>
      <c r="J18" s="200"/>
      <c r="K18" s="201"/>
      <c r="L18" s="85" t="s">
        <v>13</v>
      </c>
      <c r="M18" s="53" t="s">
        <v>8</v>
      </c>
      <c r="N18" s="49"/>
      <c r="O18" s="164"/>
      <c r="P18" s="207"/>
      <c r="Q18" s="49"/>
      <c r="R18" s="164"/>
      <c r="S18" s="207"/>
      <c r="T18" s="49"/>
      <c r="U18" s="164"/>
      <c r="V18" s="209"/>
      <c r="W18" s="49"/>
      <c r="X18" s="235"/>
      <c r="Y18" s="232"/>
      <c r="Z18" s="40"/>
    </row>
    <row r="19" spans="1:27" s="17" customFormat="1" ht="6" customHeight="1" x14ac:dyDescent="0.3">
      <c r="A19" s="1" t="str">
        <f t="shared" si="1"/>
        <v>x</v>
      </c>
      <c r="B19" s="49"/>
      <c r="C19" s="13"/>
      <c r="D19" s="14"/>
      <c r="E19" s="14"/>
      <c r="F19" s="14"/>
      <c r="G19" s="15"/>
      <c r="H19" s="15"/>
      <c r="I19" s="14"/>
      <c r="J19" s="14"/>
      <c r="K19" s="16"/>
      <c r="L19" s="10"/>
      <c r="M19" s="51"/>
      <c r="N19" s="49"/>
      <c r="O19" s="164"/>
      <c r="P19" s="207"/>
      <c r="Q19" s="49"/>
      <c r="R19" s="164"/>
      <c r="S19" s="207"/>
      <c r="T19" s="49"/>
      <c r="U19" s="164"/>
      <c r="V19" s="210"/>
      <c r="W19" s="49"/>
      <c r="X19" s="235"/>
      <c r="Y19" s="232"/>
      <c r="Z19" s="40"/>
    </row>
    <row r="20" spans="1:27" s="17" customFormat="1" ht="6" customHeight="1" x14ac:dyDescent="0.3">
      <c r="A20" s="1" t="str">
        <f t="shared" si="1"/>
        <v>x</v>
      </c>
      <c r="B20" s="49"/>
      <c r="C20" s="19"/>
      <c r="D20" s="20"/>
      <c r="E20" s="20"/>
      <c r="F20" s="20"/>
      <c r="G20" s="21"/>
      <c r="H20" s="21"/>
      <c r="I20" s="20"/>
      <c r="J20" s="20"/>
      <c r="K20" s="22"/>
      <c r="L20" s="10"/>
      <c r="M20" s="89"/>
      <c r="N20" s="49"/>
      <c r="O20" s="164"/>
      <c r="P20" s="165"/>
      <c r="Q20" s="49"/>
      <c r="R20" s="164"/>
      <c r="S20" s="165"/>
      <c r="T20" s="49"/>
      <c r="U20" s="164"/>
      <c r="V20" s="165"/>
      <c r="W20" s="49"/>
      <c r="X20" s="235"/>
      <c r="Y20" s="232"/>
      <c r="Z20" s="40"/>
    </row>
    <row r="21" spans="1:27" s="17" customFormat="1" ht="6" customHeight="1" x14ac:dyDescent="0.3">
      <c r="A21" s="1" t="str">
        <f t="shared" si="1"/>
        <v>x</v>
      </c>
      <c r="B21" s="49"/>
      <c r="C21" s="13"/>
      <c r="D21" s="14"/>
      <c r="E21" s="14"/>
      <c r="F21" s="14"/>
      <c r="G21" s="15"/>
      <c r="H21" s="15"/>
      <c r="I21" s="14"/>
      <c r="J21" s="14"/>
      <c r="K21" s="16"/>
      <c r="L21" s="10"/>
      <c r="M21" s="90"/>
      <c r="N21" s="49"/>
      <c r="O21" s="166"/>
      <c r="P21" s="203">
        <v>6020</v>
      </c>
      <c r="Q21" s="12"/>
      <c r="R21" s="166"/>
      <c r="S21" s="203">
        <v>6210</v>
      </c>
      <c r="T21" s="12"/>
      <c r="U21" s="166"/>
      <c r="V21" s="204"/>
      <c r="W21" s="12"/>
      <c r="X21" s="235"/>
      <c r="Y21" s="232"/>
      <c r="Z21" s="40"/>
    </row>
    <row r="22" spans="1:27" s="17" customFormat="1" ht="16.5" customHeight="1" x14ac:dyDescent="0.3">
      <c r="A22" s="1" t="str">
        <f t="shared" si="1"/>
        <v>x</v>
      </c>
      <c r="B22" s="49"/>
      <c r="C22" s="86" t="s">
        <v>30</v>
      </c>
      <c r="D22" s="18"/>
      <c r="F22" s="18"/>
      <c r="G22" s="87"/>
      <c r="H22" s="87"/>
      <c r="I22" s="18"/>
      <c r="J22" s="18"/>
      <c r="K22" s="54"/>
      <c r="L22" s="47"/>
      <c r="M22" s="91"/>
      <c r="N22" s="49"/>
      <c r="O22" s="166"/>
      <c r="P22" s="203"/>
      <c r="Q22" s="12"/>
      <c r="R22" s="166"/>
      <c r="S22" s="203"/>
      <c r="T22" s="12"/>
      <c r="U22" s="166"/>
      <c r="V22" s="205"/>
      <c r="W22" s="12"/>
      <c r="X22" s="235"/>
      <c r="Y22" s="232"/>
      <c r="Z22" s="40"/>
    </row>
    <row r="23" spans="1:27" s="17" customFormat="1" ht="6" customHeight="1" x14ac:dyDescent="0.3">
      <c r="A23" s="1" t="str">
        <f t="shared" si="1"/>
        <v>x</v>
      </c>
      <c r="B23" s="49"/>
      <c r="C23" s="13"/>
      <c r="D23" s="181"/>
      <c r="E23" s="181"/>
      <c r="F23" s="181"/>
      <c r="G23" s="181"/>
      <c r="H23" s="181"/>
      <c r="I23" s="14"/>
      <c r="J23" s="14"/>
      <c r="K23" s="16"/>
      <c r="L23" s="10"/>
      <c r="M23" s="90"/>
      <c r="N23" s="49"/>
      <c r="O23" s="167"/>
      <c r="P23" s="203"/>
      <c r="Q23" s="12"/>
      <c r="R23" s="167"/>
      <c r="S23" s="203"/>
      <c r="T23" s="12"/>
      <c r="U23" s="167"/>
      <c r="V23" s="206"/>
      <c r="W23" s="12"/>
      <c r="X23" s="236"/>
      <c r="Y23" s="233"/>
      <c r="Z23" s="40"/>
    </row>
    <row r="24" spans="1:27" s="17" customFormat="1" ht="6" customHeight="1" x14ac:dyDescent="0.3">
      <c r="A24" s="1" t="str">
        <f t="shared" si="1"/>
        <v>x</v>
      </c>
      <c r="B24" s="49"/>
      <c r="C24" s="19"/>
      <c r="D24" s="20"/>
      <c r="E24" s="20"/>
      <c r="F24" s="20"/>
      <c r="G24" s="21"/>
      <c r="H24" s="21"/>
      <c r="I24" s="20"/>
      <c r="J24" s="20"/>
      <c r="K24" s="22"/>
      <c r="L24" s="10"/>
      <c r="M24" s="89"/>
      <c r="N24" s="49"/>
      <c r="O24" s="55"/>
      <c r="P24" s="56"/>
      <c r="Q24" s="49"/>
      <c r="R24" s="55"/>
      <c r="S24" s="56"/>
      <c r="T24" s="49"/>
      <c r="U24" s="55"/>
      <c r="V24" s="56"/>
      <c r="W24" s="49"/>
      <c r="X24" s="49"/>
      <c r="Y24" s="56"/>
      <c r="Z24" s="40"/>
    </row>
    <row r="25" spans="1:27" s="17" customFormat="1" ht="6" customHeight="1" x14ac:dyDescent="0.3">
      <c r="A25" s="1" t="str">
        <f t="shared" si="1"/>
        <v>x</v>
      </c>
      <c r="B25" s="49"/>
      <c r="C25" s="198"/>
      <c r="D25" s="198"/>
      <c r="E25" s="198"/>
      <c r="F25" s="198"/>
      <c r="G25" s="198"/>
      <c r="H25" s="198"/>
      <c r="I25" s="198"/>
      <c r="J25" s="198"/>
      <c r="K25" s="198"/>
      <c r="L25" s="10"/>
      <c r="M25" s="90"/>
      <c r="N25" s="49"/>
      <c r="O25" s="52"/>
      <c r="P25" s="18"/>
      <c r="Q25" s="49"/>
      <c r="R25" s="52"/>
      <c r="S25" s="18"/>
      <c r="T25" s="49"/>
      <c r="U25" s="52"/>
      <c r="V25" s="18"/>
      <c r="W25" s="49"/>
      <c r="Y25" s="18"/>
      <c r="Z25" s="40"/>
    </row>
    <row r="26" spans="1:27" s="17" customFormat="1" ht="16.5" customHeight="1" x14ac:dyDescent="0.3">
      <c r="A26" s="1" t="str">
        <f t="shared" si="1"/>
        <v>x</v>
      </c>
      <c r="B26" s="49"/>
      <c r="C26" s="202" t="s">
        <v>14</v>
      </c>
      <c r="D26" s="202"/>
      <c r="E26" s="202"/>
      <c r="F26" s="202"/>
      <c r="G26" s="202"/>
      <c r="H26" s="202"/>
      <c r="I26" s="25" t="s">
        <v>15</v>
      </c>
      <c r="J26" s="14" t="s">
        <v>16</v>
      </c>
      <c r="K26" s="24" t="s">
        <v>13</v>
      </c>
      <c r="L26" s="92"/>
      <c r="M26" s="96">
        <f>SUM(L25:L33)</f>
        <v>0</v>
      </c>
      <c r="N26" s="49"/>
      <c r="O26" s="27"/>
      <c r="P26" s="95"/>
      <c r="Q26" s="12"/>
      <c r="R26" s="27"/>
      <c r="S26" s="95"/>
      <c r="T26" s="12"/>
      <c r="U26" s="27"/>
      <c r="V26" s="95"/>
      <c r="W26" s="12"/>
      <c r="X26" s="73"/>
      <c r="Y26" s="95"/>
      <c r="Z26" s="168"/>
      <c r="AA26" s="14"/>
    </row>
    <row r="27" spans="1:27" s="17" customFormat="1" ht="6" customHeight="1" x14ac:dyDescent="0.3">
      <c r="A27" s="1" t="str">
        <f t="shared" si="1"/>
        <v>x</v>
      </c>
      <c r="B27" s="49"/>
      <c r="C27" s="198"/>
      <c r="D27" s="198"/>
      <c r="E27" s="198"/>
      <c r="F27" s="198"/>
      <c r="G27" s="198"/>
      <c r="H27" s="198"/>
      <c r="I27" s="198"/>
      <c r="J27" s="198"/>
      <c r="K27" s="198"/>
      <c r="L27" s="93"/>
      <c r="M27" s="97"/>
      <c r="N27" s="49"/>
      <c r="O27" s="27"/>
      <c r="P27" s="95"/>
      <c r="Q27" s="12"/>
      <c r="R27" s="27"/>
      <c r="S27" s="95"/>
      <c r="T27" s="12"/>
      <c r="U27" s="27"/>
      <c r="V27" s="95"/>
      <c r="W27" s="12"/>
      <c r="X27" s="73"/>
      <c r="Y27" s="95"/>
      <c r="Z27" s="168"/>
      <c r="AA27" s="14"/>
    </row>
    <row r="28" spans="1:27" s="17" customFormat="1" ht="16.5" customHeight="1" x14ac:dyDescent="0.3">
      <c r="A28" s="1" t="str">
        <f>A26</f>
        <v>x</v>
      </c>
      <c r="B28" s="49"/>
      <c r="C28" s="38"/>
      <c r="D28" s="181"/>
      <c r="E28" s="181"/>
      <c r="F28" s="181"/>
      <c r="G28" s="181"/>
      <c r="H28" s="181"/>
      <c r="I28" s="25"/>
      <c r="J28" s="14"/>
      <c r="K28" s="24">
        <v>50</v>
      </c>
      <c r="L28" s="93">
        <f>I28*K28</f>
        <v>0</v>
      </c>
      <c r="M28" s="96"/>
      <c r="N28" s="49"/>
      <c r="O28" s="27">
        <v>1</v>
      </c>
      <c r="P28" s="95">
        <f t="shared" ref="P28:P29" si="2">$L28*O28</f>
        <v>0</v>
      </c>
      <c r="Q28" s="12"/>
      <c r="R28" s="27"/>
      <c r="S28" s="95">
        <f>$L28*R28</f>
        <v>0</v>
      </c>
      <c r="T28" s="12"/>
      <c r="U28" s="27"/>
      <c r="V28" s="95">
        <f t="shared" ref="V28:V29" si="3">$L28*U28</f>
        <v>0</v>
      </c>
      <c r="W28" s="12"/>
      <c r="X28" s="73">
        <f>U28+R28+O28</f>
        <v>1</v>
      </c>
      <c r="Y28" s="95">
        <f>V28+S28+P28</f>
        <v>0</v>
      </c>
      <c r="Z28" s="168"/>
      <c r="AA28" s="14" t="str">
        <f>IF(L28=Y28,"i.O.","Fehler")</f>
        <v>i.O.</v>
      </c>
    </row>
    <row r="29" spans="1:27" s="17" customFormat="1" ht="16.5" customHeight="1" x14ac:dyDescent="0.3">
      <c r="A29" s="1" t="str">
        <f>A28</f>
        <v>x</v>
      </c>
      <c r="B29" s="49"/>
      <c r="C29" s="38"/>
      <c r="D29" s="181"/>
      <c r="E29" s="181"/>
      <c r="F29" s="181"/>
      <c r="G29" s="181"/>
      <c r="H29" s="181"/>
      <c r="I29" s="25"/>
      <c r="J29" s="14"/>
      <c r="K29" s="24">
        <v>100</v>
      </c>
      <c r="L29" s="93">
        <f>I29*K29</f>
        <v>0</v>
      </c>
      <c r="M29" s="96"/>
      <c r="N29" s="49"/>
      <c r="O29" s="27">
        <v>1</v>
      </c>
      <c r="P29" s="95">
        <f t="shared" si="2"/>
        <v>0</v>
      </c>
      <c r="Q29" s="12"/>
      <c r="R29" s="27"/>
      <c r="S29" s="95">
        <f>$L29*R29</f>
        <v>0</v>
      </c>
      <c r="T29" s="12"/>
      <c r="U29" s="27"/>
      <c r="V29" s="95">
        <f t="shared" si="3"/>
        <v>0</v>
      </c>
      <c r="W29" s="12"/>
      <c r="X29" s="73">
        <f t="shared" ref="X29:X31" si="4">U29+R29+O29</f>
        <v>1</v>
      </c>
      <c r="Y29" s="95">
        <f t="shared" ref="Y29:Y31" si="5">V29+S29+P29</f>
        <v>0</v>
      </c>
      <c r="Z29" s="168"/>
      <c r="AA29" s="14" t="str">
        <f>IF(L29=Y29,"i.O.","Fehler")</f>
        <v>i.O.</v>
      </c>
    </row>
    <row r="30" spans="1:27" s="17" customFormat="1" ht="16.5" customHeight="1" x14ac:dyDescent="0.3">
      <c r="A30" s="1" t="str">
        <f>A29</f>
        <v>x</v>
      </c>
      <c r="B30" s="49"/>
      <c r="C30" s="38"/>
      <c r="D30" s="181"/>
      <c r="E30" s="181"/>
      <c r="F30" s="181"/>
      <c r="G30" s="181"/>
      <c r="H30" s="181"/>
      <c r="I30" s="25">
        <v>1</v>
      </c>
      <c r="J30" s="14"/>
      <c r="K30" s="24"/>
      <c r="L30" s="93">
        <f>I30*K30</f>
        <v>0</v>
      </c>
      <c r="M30" s="96"/>
      <c r="N30" s="49"/>
      <c r="O30" s="27">
        <v>1</v>
      </c>
      <c r="P30" s="95">
        <f t="shared" ref="P30:P31" si="6">$L30*O30</f>
        <v>0</v>
      </c>
      <c r="Q30" s="12"/>
      <c r="R30" s="27"/>
      <c r="S30" s="95">
        <f>$L30*R30</f>
        <v>0</v>
      </c>
      <c r="T30" s="12"/>
      <c r="U30" s="27"/>
      <c r="V30" s="95">
        <f t="shared" ref="V30:V31" si="7">$L30*U30</f>
        <v>0</v>
      </c>
      <c r="W30" s="12"/>
      <c r="X30" s="73">
        <f t="shared" si="4"/>
        <v>1</v>
      </c>
      <c r="Y30" s="95">
        <f t="shared" si="5"/>
        <v>0</v>
      </c>
      <c r="Z30" s="168"/>
      <c r="AA30" s="14" t="str">
        <f>IF(L30=Y30,"i.O.","Fehler")</f>
        <v>i.O.</v>
      </c>
    </row>
    <row r="31" spans="1:27" s="17" customFormat="1" ht="16.5" customHeight="1" x14ac:dyDescent="0.3">
      <c r="A31" s="1" t="str">
        <f t="shared" si="1"/>
        <v>x</v>
      </c>
      <c r="B31" s="49"/>
      <c r="C31" s="38"/>
      <c r="D31" s="181"/>
      <c r="E31" s="181"/>
      <c r="F31" s="181"/>
      <c r="G31" s="181"/>
      <c r="H31" s="181"/>
      <c r="I31" s="25">
        <v>1</v>
      </c>
      <c r="J31" s="14"/>
      <c r="K31" s="24"/>
      <c r="L31" s="93">
        <f>I31*K31</f>
        <v>0</v>
      </c>
      <c r="M31" s="96"/>
      <c r="N31" s="49"/>
      <c r="O31" s="27">
        <v>1</v>
      </c>
      <c r="P31" s="95">
        <f t="shared" si="6"/>
        <v>0</v>
      </c>
      <c r="Q31" s="12"/>
      <c r="R31" s="27"/>
      <c r="S31" s="95">
        <f>$L31*R31</f>
        <v>0</v>
      </c>
      <c r="T31" s="12"/>
      <c r="U31" s="27"/>
      <c r="V31" s="95">
        <f t="shared" si="7"/>
        <v>0</v>
      </c>
      <c r="W31" s="12"/>
      <c r="X31" s="73">
        <f t="shared" si="4"/>
        <v>1</v>
      </c>
      <c r="Y31" s="95">
        <f t="shared" si="5"/>
        <v>0</v>
      </c>
      <c r="Z31" s="168"/>
      <c r="AA31" s="14" t="str">
        <f>IF(L31=Y31,"i.O.","Fehler")</f>
        <v>i.O.</v>
      </c>
    </row>
    <row r="32" spans="1:27" s="17" customFormat="1" ht="6" customHeight="1" x14ac:dyDescent="0.3">
      <c r="A32" s="1" t="e">
        <f>#REF!</f>
        <v>#REF!</v>
      </c>
      <c r="B32" s="49"/>
      <c r="C32" s="198"/>
      <c r="D32" s="198"/>
      <c r="E32" s="198"/>
      <c r="F32" s="198"/>
      <c r="G32" s="198"/>
      <c r="H32" s="198"/>
      <c r="I32" s="198"/>
      <c r="J32" s="198"/>
      <c r="K32" s="198"/>
      <c r="L32" s="93"/>
      <c r="M32" s="97"/>
      <c r="N32" s="49"/>
      <c r="O32" s="27"/>
      <c r="P32" s="95"/>
      <c r="Q32" s="12"/>
      <c r="R32" s="27"/>
      <c r="S32" s="95"/>
      <c r="T32" s="12"/>
      <c r="U32" s="27"/>
      <c r="V32" s="95"/>
      <c r="W32" s="12"/>
      <c r="X32" s="73"/>
      <c r="Y32" s="95"/>
      <c r="Z32" s="168"/>
      <c r="AA32" s="14"/>
    </row>
    <row r="33" spans="1:27" s="17" customFormat="1" ht="6" customHeight="1" x14ac:dyDescent="0.3">
      <c r="A33" s="1" t="e">
        <f t="shared" si="1"/>
        <v>#REF!</v>
      </c>
      <c r="B33" s="49"/>
      <c r="C33" s="19"/>
      <c r="D33" s="20"/>
      <c r="E33" s="20"/>
      <c r="F33" s="20"/>
      <c r="G33" s="21"/>
      <c r="H33" s="21"/>
      <c r="I33" s="20"/>
      <c r="J33" s="20"/>
      <c r="K33" s="22"/>
      <c r="L33" s="93"/>
      <c r="M33" s="98"/>
      <c r="N33" s="49"/>
      <c r="O33" s="26"/>
      <c r="P33" s="169"/>
      <c r="Q33" s="12"/>
      <c r="R33" s="26"/>
      <c r="S33" s="169"/>
      <c r="T33" s="12"/>
      <c r="U33" s="26"/>
      <c r="V33" s="169"/>
      <c r="W33" s="12"/>
      <c r="X33" s="12"/>
      <c r="Y33" s="169"/>
      <c r="Z33" s="168"/>
      <c r="AA33" s="14"/>
    </row>
    <row r="34" spans="1:27" s="17" customFormat="1" ht="6" customHeight="1" x14ac:dyDescent="0.3">
      <c r="A34" s="1" t="e">
        <f t="shared" si="1"/>
        <v>#REF!</v>
      </c>
      <c r="B34" s="49"/>
      <c r="C34" s="198"/>
      <c r="D34" s="198"/>
      <c r="E34" s="198"/>
      <c r="F34" s="198"/>
      <c r="G34" s="198"/>
      <c r="H34" s="198"/>
      <c r="I34" s="198"/>
      <c r="J34" s="198"/>
      <c r="K34" s="198"/>
      <c r="L34" s="93"/>
      <c r="M34" s="97"/>
      <c r="N34" s="49"/>
      <c r="O34" s="27"/>
      <c r="P34" s="95"/>
      <c r="Q34" s="12"/>
      <c r="R34" s="27"/>
      <c r="S34" s="95"/>
      <c r="T34" s="12"/>
      <c r="U34" s="27"/>
      <c r="V34" s="95"/>
      <c r="W34" s="12"/>
      <c r="X34" s="73"/>
      <c r="Y34" s="95"/>
      <c r="Z34" s="168"/>
      <c r="AA34" s="14"/>
    </row>
    <row r="35" spans="1:27" s="17" customFormat="1" ht="16.5" customHeight="1" x14ac:dyDescent="0.3">
      <c r="A35" s="1" t="e">
        <f t="shared" si="1"/>
        <v>#REF!</v>
      </c>
      <c r="B35" s="49"/>
      <c r="C35" s="202" t="s">
        <v>17</v>
      </c>
      <c r="D35" s="202"/>
      <c r="E35" s="202"/>
      <c r="F35" s="202"/>
      <c r="G35" s="202"/>
      <c r="H35" s="202"/>
      <c r="I35" s="25" t="s">
        <v>15</v>
      </c>
      <c r="J35" s="14" t="s">
        <v>16</v>
      </c>
      <c r="K35" s="24" t="s">
        <v>13</v>
      </c>
      <c r="L35" s="92"/>
      <c r="M35" s="96">
        <f>SUM(L34:L40)</f>
        <v>0</v>
      </c>
      <c r="N35" s="49"/>
      <c r="O35" s="27"/>
      <c r="P35" s="95"/>
      <c r="Q35" s="12"/>
      <c r="R35" s="27"/>
      <c r="S35" s="95"/>
      <c r="T35" s="12"/>
      <c r="U35" s="27"/>
      <c r="V35" s="95"/>
      <c r="W35" s="12"/>
      <c r="X35" s="73"/>
      <c r="Y35" s="95"/>
      <c r="Z35" s="12"/>
      <c r="AA35" s="14"/>
    </row>
    <row r="36" spans="1:27" s="17" customFormat="1" ht="6" customHeight="1" x14ac:dyDescent="0.3">
      <c r="A36" s="1" t="e">
        <f t="shared" si="1"/>
        <v>#REF!</v>
      </c>
      <c r="B36" s="49"/>
      <c r="C36" s="13"/>
      <c r="D36" s="181"/>
      <c r="E36" s="181"/>
      <c r="F36" s="181"/>
      <c r="G36" s="181"/>
      <c r="H36" s="181"/>
      <c r="I36" s="25"/>
      <c r="J36" s="14"/>
      <c r="K36" s="16"/>
      <c r="L36" s="93"/>
      <c r="M36" s="97"/>
      <c r="N36" s="49"/>
      <c r="O36" s="27"/>
      <c r="P36" s="95"/>
      <c r="Q36" s="12"/>
      <c r="R36" s="27"/>
      <c r="S36" s="95"/>
      <c r="T36" s="12"/>
      <c r="U36" s="27"/>
      <c r="V36" s="95"/>
      <c r="W36" s="12"/>
      <c r="X36" s="73"/>
      <c r="Y36" s="95"/>
      <c r="Z36" s="168"/>
      <c r="AA36" s="14"/>
    </row>
    <row r="37" spans="1:27" s="17" customFormat="1" ht="16.5" customHeight="1" x14ac:dyDescent="0.3">
      <c r="A37" s="1" t="e">
        <f>A35</f>
        <v>#REF!</v>
      </c>
      <c r="B37" s="49"/>
      <c r="C37" s="38"/>
      <c r="D37" s="181"/>
      <c r="E37" s="181"/>
      <c r="F37" s="181"/>
      <c r="G37" s="181"/>
      <c r="H37" s="181"/>
      <c r="I37" s="25">
        <v>1</v>
      </c>
      <c r="J37" s="14"/>
      <c r="K37" s="24"/>
      <c r="L37" s="93">
        <f>I37*K37</f>
        <v>0</v>
      </c>
      <c r="M37" s="96"/>
      <c r="N37" s="49"/>
      <c r="O37" s="27">
        <v>1</v>
      </c>
      <c r="P37" s="95">
        <f t="shared" ref="P37:P38" si="8">$L37*O37</f>
        <v>0</v>
      </c>
      <c r="Q37" s="12"/>
      <c r="R37" s="27"/>
      <c r="S37" s="95">
        <f>$L37*R37</f>
        <v>0</v>
      </c>
      <c r="T37" s="12"/>
      <c r="U37" s="27"/>
      <c r="V37" s="95">
        <f t="shared" ref="V37:V38" si="9">$L37*U37</f>
        <v>0</v>
      </c>
      <c r="W37" s="12"/>
      <c r="X37" s="73">
        <f t="shared" ref="X37:X38" si="10">U37+R37+O37</f>
        <v>1</v>
      </c>
      <c r="Y37" s="95">
        <f t="shared" ref="Y37:Y38" si="11">V37+S37+P37</f>
        <v>0</v>
      </c>
      <c r="Z37" s="168"/>
      <c r="AA37" s="14" t="str">
        <f>IF(L37=Y37,"i.O.","Fehler")</f>
        <v>i.O.</v>
      </c>
    </row>
    <row r="38" spans="1:27" s="17" customFormat="1" ht="16.5" customHeight="1" x14ac:dyDescent="0.3">
      <c r="A38" s="1" t="e">
        <f t="shared" si="1"/>
        <v>#REF!</v>
      </c>
      <c r="B38" s="49"/>
      <c r="C38" s="38"/>
      <c r="D38" s="181"/>
      <c r="E38" s="181"/>
      <c r="F38" s="181"/>
      <c r="G38" s="181"/>
      <c r="H38" s="181"/>
      <c r="I38" s="25">
        <v>1</v>
      </c>
      <c r="J38" s="14"/>
      <c r="K38" s="24"/>
      <c r="L38" s="93">
        <f t="shared" ref="L38:L55" si="12">I38*K38</f>
        <v>0</v>
      </c>
      <c r="M38" s="96"/>
      <c r="N38" s="49"/>
      <c r="O38" s="27">
        <v>1</v>
      </c>
      <c r="P38" s="95">
        <f t="shared" si="8"/>
        <v>0</v>
      </c>
      <c r="Q38" s="12"/>
      <c r="R38" s="27"/>
      <c r="S38" s="95">
        <f>$L38*R38</f>
        <v>0</v>
      </c>
      <c r="T38" s="12"/>
      <c r="U38" s="27"/>
      <c r="V38" s="95">
        <f t="shared" si="9"/>
        <v>0</v>
      </c>
      <c r="W38" s="12"/>
      <c r="X38" s="73">
        <f t="shared" si="10"/>
        <v>1</v>
      </c>
      <c r="Y38" s="95">
        <f t="shared" si="11"/>
        <v>0</v>
      </c>
      <c r="Z38" s="168"/>
      <c r="AA38" s="14" t="str">
        <f>IF(L38=Y38,"i.O.","Fehler")</f>
        <v>i.O.</v>
      </c>
    </row>
    <row r="39" spans="1:27" s="17" customFormat="1" ht="6" customHeight="1" x14ac:dyDescent="0.3">
      <c r="A39" s="1" t="e">
        <f>#REF!</f>
        <v>#REF!</v>
      </c>
      <c r="B39" s="49"/>
      <c r="C39" s="198"/>
      <c r="D39" s="198"/>
      <c r="E39" s="198"/>
      <c r="F39" s="198"/>
      <c r="G39" s="198"/>
      <c r="H39" s="198"/>
      <c r="I39" s="198"/>
      <c r="J39" s="198"/>
      <c r="K39" s="198"/>
      <c r="L39" s="93"/>
      <c r="M39" s="97"/>
      <c r="N39" s="49"/>
      <c r="O39" s="27"/>
      <c r="P39" s="95"/>
      <c r="Q39" s="12"/>
      <c r="R39" s="27"/>
      <c r="S39" s="95"/>
      <c r="T39" s="12"/>
      <c r="U39" s="27"/>
      <c r="V39" s="95"/>
      <c r="W39" s="12"/>
      <c r="X39" s="73"/>
      <c r="Y39" s="95"/>
      <c r="Z39" s="168"/>
      <c r="AA39" s="14"/>
    </row>
    <row r="40" spans="1:27" s="17" customFormat="1" ht="6" customHeight="1" x14ac:dyDescent="0.3">
      <c r="A40" s="1" t="e">
        <f t="shared" si="1"/>
        <v>#REF!</v>
      </c>
      <c r="B40" s="49"/>
      <c r="C40" s="19"/>
      <c r="D40" s="20"/>
      <c r="E40" s="20"/>
      <c r="F40" s="20"/>
      <c r="G40" s="21"/>
      <c r="H40" s="21"/>
      <c r="I40" s="28"/>
      <c r="J40" s="20"/>
      <c r="K40" s="22"/>
      <c r="L40" s="93"/>
      <c r="M40" s="98"/>
      <c r="N40" s="49"/>
      <c r="O40" s="26"/>
      <c r="P40" s="169"/>
      <c r="Q40" s="12"/>
      <c r="R40" s="26"/>
      <c r="S40" s="169"/>
      <c r="T40" s="12"/>
      <c r="U40" s="26"/>
      <c r="V40" s="169"/>
      <c r="W40" s="12"/>
      <c r="X40" s="12"/>
      <c r="Y40" s="169"/>
      <c r="Z40" s="168"/>
      <c r="AA40" s="14"/>
    </row>
    <row r="41" spans="1:27" s="17" customFormat="1" ht="6" customHeight="1" x14ac:dyDescent="0.3">
      <c r="A41" s="1" t="e">
        <f t="shared" si="1"/>
        <v>#REF!</v>
      </c>
      <c r="B41" s="49"/>
      <c r="C41" s="198"/>
      <c r="D41" s="198"/>
      <c r="E41" s="198"/>
      <c r="F41" s="198"/>
      <c r="G41" s="198"/>
      <c r="H41" s="198"/>
      <c r="I41" s="198"/>
      <c r="J41" s="198"/>
      <c r="K41" s="198"/>
      <c r="L41" s="93"/>
      <c r="M41" s="97"/>
      <c r="N41" s="49"/>
      <c r="O41" s="27"/>
      <c r="P41" s="95"/>
      <c r="Q41" s="12"/>
      <c r="R41" s="27"/>
      <c r="S41" s="95"/>
      <c r="T41" s="12"/>
      <c r="U41" s="27"/>
      <c r="V41" s="95"/>
      <c r="W41" s="12"/>
      <c r="X41" s="73"/>
      <c r="Y41" s="95"/>
      <c r="Z41" s="168"/>
      <c r="AA41" s="14"/>
    </row>
    <row r="42" spans="1:27" s="17" customFormat="1" ht="16.5" customHeight="1" x14ac:dyDescent="0.3">
      <c r="A42" s="1" t="e">
        <f t="shared" si="1"/>
        <v>#REF!</v>
      </c>
      <c r="B42" s="49"/>
      <c r="C42" s="202" t="s">
        <v>18</v>
      </c>
      <c r="D42" s="202"/>
      <c r="E42" s="202"/>
      <c r="F42" s="202"/>
      <c r="G42" s="202"/>
      <c r="H42" s="202"/>
      <c r="I42" s="25" t="s">
        <v>19</v>
      </c>
      <c r="J42" s="14" t="s">
        <v>16</v>
      </c>
      <c r="K42" s="24" t="s">
        <v>13</v>
      </c>
      <c r="L42" s="93"/>
      <c r="M42" s="96">
        <f>SUM(L41:L50)</f>
        <v>0</v>
      </c>
      <c r="N42" s="49"/>
      <c r="O42" s="27"/>
      <c r="P42" s="95"/>
      <c r="Q42" s="12"/>
      <c r="R42" s="27"/>
      <c r="S42" s="95"/>
      <c r="T42" s="12"/>
      <c r="U42" s="27"/>
      <c r="V42" s="95"/>
      <c r="W42" s="12"/>
      <c r="X42" s="73"/>
      <c r="Y42" s="95"/>
      <c r="Z42" s="12"/>
      <c r="AA42" s="14"/>
    </row>
    <row r="43" spans="1:27" s="17" customFormat="1" ht="6" customHeight="1" x14ac:dyDescent="0.3">
      <c r="A43" s="1" t="e">
        <f t="shared" si="1"/>
        <v>#REF!</v>
      </c>
      <c r="B43" s="49"/>
      <c r="C43" s="198"/>
      <c r="D43" s="198"/>
      <c r="E43" s="198"/>
      <c r="F43" s="198"/>
      <c r="G43" s="198"/>
      <c r="H43" s="198"/>
      <c r="I43" s="198"/>
      <c r="J43" s="198"/>
      <c r="K43" s="198"/>
      <c r="L43" s="93"/>
      <c r="M43" s="97"/>
      <c r="N43" s="49"/>
      <c r="O43" s="27"/>
      <c r="P43" s="95"/>
      <c r="Q43" s="12"/>
      <c r="R43" s="27"/>
      <c r="S43" s="95"/>
      <c r="T43" s="12"/>
      <c r="U43" s="27"/>
      <c r="V43" s="95"/>
      <c r="W43" s="12"/>
      <c r="X43" s="73"/>
      <c r="Y43" s="95"/>
      <c r="Z43" s="168"/>
      <c r="AA43" s="14"/>
    </row>
    <row r="44" spans="1:27" s="17" customFormat="1" ht="16.5" customHeight="1" x14ac:dyDescent="0.3">
      <c r="A44" s="1" t="e">
        <f t="shared" si="1"/>
        <v>#REF!</v>
      </c>
      <c r="B44" s="49"/>
      <c r="C44" s="38"/>
      <c r="D44" s="181"/>
      <c r="E44" s="181"/>
      <c r="F44" s="181"/>
      <c r="G44" s="181"/>
      <c r="H44" s="181"/>
      <c r="I44" s="25"/>
      <c r="J44" s="14"/>
      <c r="K44" s="24">
        <v>0.5</v>
      </c>
      <c r="L44" s="93">
        <f t="shared" si="12"/>
        <v>0</v>
      </c>
      <c r="M44" s="97"/>
      <c r="N44" s="49"/>
      <c r="O44" s="27">
        <v>1</v>
      </c>
      <c r="P44" s="95">
        <f t="shared" ref="P44:P48" si="13">$L44*O44</f>
        <v>0</v>
      </c>
      <c r="Q44" s="12"/>
      <c r="R44" s="27"/>
      <c r="S44" s="95">
        <f t="shared" ref="S44:S48" si="14">$L44*R44</f>
        <v>0</v>
      </c>
      <c r="T44" s="12"/>
      <c r="U44" s="27"/>
      <c r="V44" s="95">
        <f t="shared" ref="V44:V48" si="15">$L44*U44</f>
        <v>0</v>
      </c>
      <c r="W44" s="12"/>
      <c r="X44" s="73">
        <f t="shared" ref="X44:X48" si="16">U44+R44+O44</f>
        <v>1</v>
      </c>
      <c r="Y44" s="95">
        <f t="shared" ref="Y44:Y48" si="17">V44+S44+P44</f>
        <v>0</v>
      </c>
      <c r="Z44" s="168"/>
      <c r="AA44" s="14" t="str">
        <f>IF(L44=Y44,"i.O.","Fehler")</f>
        <v>i.O.</v>
      </c>
    </row>
    <row r="45" spans="1:27" s="17" customFormat="1" ht="16.5" customHeight="1" x14ac:dyDescent="0.3">
      <c r="A45" s="1"/>
      <c r="B45" s="49"/>
      <c r="C45" s="38"/>
      <c r="D45" s="181"/>
      <c r="E45" s="181"/>
      <c r="F45" s="181"/>
      <c r="G45" s="181"/>
      <c r="H45" s="181"/>
      <c r="I45" s="25"/>
      <c r="J45" s="14"/>
      <c r="K45" s="24">
        <v>0.5</v>
      </c>
      <c r="L45" s="93">
        <f t="shared" ref="L45:L47" si="18">I45*K45</f>
        <v>0</v>
      </c>
      <c r="M45" s="97"/>
      <c r="N45" s="49"/>
      <c r="O45" s="27">
        <v>1</v>
      </c>
      <c r="P45" s="95">
        <f t="shared" si="13"/>
        <v>0</v>
      </c>
      <c r="Q45" s="12"/>
      <c r="R45" s="27"/>
      <c r="S45" s="95">
        <f t="shared" si="14"/>
        <v>0</v>
      </c>
      <c r="T45" s="12"/>
      <c r="U45" s="27"/>
      <c r="V45" s="95">
        <f t="shared" si="15"/>
        <v>0</v>
      </c>
      <c r="W45" s="12"/>
      <c r="X45" s="73">
        <f t="shared" si="16"/>
        <v>1</v>
      </c>
      <c r="Y45" s="95"/>
      <c r="Z45" s="168"/>
      <c r="AA45" s="14" t="str">
        <f t="shared" ref="AA45:AA48" si="19">IF(L45=Y45,"i.O.","Fehler")</f>
        <v>i.O.</v>
      </c>
    </row>
    <row r="46" spans="1:27" s="17" customFormat="1" ht="16.5" customHeight="1" x14ac:dyDescent="0.3">
      <c r="A46" s="1"/>
      <c r="B46" s="49"/>
      <c r="C46" s="38"/>
      <c r="D46" s="181"/>
      <c r="E46" s="181"/>
      <c r="F46" s="181"/>
      <c r="G46" s="181"/>
      <c r="H46" s="181"/>
      <c r="I46" s="25"/>
      <c r="J46" s="14"/>
      <c r="K46" s="24">
        <v>0.5</v>
      </c>
      <c r="L46" s="93">
        <f t="shared" si="18"/>
        <v>0</v>
      </c>
      <c r="M46" s="97"/>
      <c r="N46" s="49"/>
      <c r="O46" s="27">
        <v>1</v>
      </c>
      <c r="P46" s="95">
        <f t="shared" si="13"/>
        <v>0</v>
      </c>
      <c r="Q46" s="12"/>
      <c r="R46" s="27"/>
      <c r="S46" s="95">
        <f t="shared" si="14"/>
        <v>0</v>
      </c>
      <c r="T46" s="12"/>
      <c r="U46" s="27"/>
      <c r="V46" s="95">
        <f t="shared" si="15"/>
        <v>0</v>
      </c>
      <c r="W46" s="12"/>
      <c r="X46" s="73">
        <f t="shared" si="16"/>
        <v>1</v>
      </c>
      <c r="Y46" s="95"/>
      <c r="Z46" s="168"/>
      <c r="AA46" s="14" t="str">
        <f t="shared" si="19"/>
        <v>i.O.</v>
      </c>
    </row>
    <row r="47" spans="1:27" s="17" customFormat="1" ht="16.5" customHeight="1" x14ac:dyDescent="0.3">
      <c r="A47" s="1"/>
      <c r="B47" s="49"/>
      <c r="C47" s="38"/>
      <c r="D47" s="181"/>
      <c r="E47" s="181"/>
      <c r="F47" s="181"/>
      <c r="G47" s="181"/>
      <c r="H47" s="181"/>
      <c r="I47" s="25"/>
      <c r="J47" s="14"/>
      <c r="K47" s="24">
        <v>0.5</v>
      </c>
      <c r="L47" s="93">
        <f t="shared" si="18"/>
        <v>0</v>
      </c>
      <c r="M47" s="97"/>
      <c r="N47" s="49"/>
      <c r="O47" s="27">
        <v>1</v>
      </c>
      <c r="P47" s="95">
        <f t="shared" si="13"/>
        <v>0</v>
      </c>
      <c r="Q47" s="12"/>
      <c r="R47" s="27"/>
      <c r="S47" s="95">
        <f t="shared" si="14"/>
        <v>0</v>
      </c>
      <c r="T47" s="12"/>
      <c r="U47" s="27"/>
      <c r="V47" s="95">
        <f t="shared" si="15"/>
        <v>0</v>
      </c>
      <c r="W47" s="12"/>
      <c r="X47" s="73">
        <f t="shared" si="16"/>
        <v>1</v>
      </c>
      <c r="Y47" s="95"/>
      <c r="Z47" s="168"/>
      <c r="AA47" s="14" t="str">
        <f t="shared" si="19"/>
        <v>i.O.</v>
      </c>
    </row>
    <row r="48" spans="1:27" s="17" customFormat="1" ht="16.5" customHeight="1" x14ac:dyDescent="0.3">
      <c r="A48" s="1" t="e">
        <f>A44</f>
        <v>#REF!</v>
      </c>
      <c r="B48" s="49"/>
      <c r="C48" s="38"/>
      <c r="D48" s="181"/>
      <c r="E48" s="181"/>
      <c r="F48" s="181"/>
      <c r="G48" s="181"/>
      <c r="H48" s="181"/>
      <c r="I48" s="25"/>
      <c r="J48" s="14"/>
      <c r="K48" s="24">
        <v>0.5</v>
      </c>
      <c r="L48" s="93">
        <f t="shared" si="12"/>
        <v>0</v>
      </c>
      <c r="M48" s="97"/>
      <c r="N48" s="49"/>
      <c r="O48" s="27">
        <v>1</v>
      </c>
      <c r="P48" s="95">
        <f t="shared" si="13"/>
        <v>0</v>
      </c>
      <c r="Q48" s="12"/>
      <c r="R48" s="27"/>
      <c r="S48" s="95">
        <f t="shared" si="14"/>
        <v>0</v>
      </c>
      <c r="T48" s="12"/>
      <c r="U48" s="27"/>
      <c r="V48" s="95">
        <f t="shared" si="15"/>
        <v>0</v>
      </c>
      <c r="W48" s="12"/>
      <c r="X48" s="73">
        <f t="shared" si="16"/>
        <v>1</v>
      </c>
      <c r="Y48" s="95">
        <f t="shared" si="17"/>
        <v>0</v>
      </c>
      <c r="Z48" s="168"/>
      <c r="AA48" s="14" t="str">
        <f t="shared" si="19"/>
        <v>i.O.</v>
      </c>
    </row>
    <row r="49" spans="1:27" s="17" customFormat="1" ht="6" customHeight="1" x14ac:dyDescent="0.3">
      <c r="A49" s="1" t="e">
        <f>#REF!</f>
        <v>#REF!</v>
      </c>
      <c r="B49" s="49"/>
      <c r="C49" s="198"/>
      <c r="D49" s="198"/>
      <c r="E49" s="198"/>
      <c r="F49" s="198"/>
      <c r="G49" s="198"/>
      <c r="H49" s="198"/>
      <c r="I49" s="198"/>
      <c r="J49" s="198"/>
      <c r="K49" s="198"/>
      <c r="L49" s="93"/>
      <c r="M49" s="97"/>
      <c r="N49" s="49"/>
      <c r="O49" s="27"/>
      <c r="P49" s="95"/>
      <c r="Q49" s="12"/>
      <c r="R49" s="27"/>
      <c r="S49" s="95"/>
      <c r="T49" s="12"/>
      <c r="U49" s="27"/>
      <c r="V49" s="95"/>
      <c r="W49" s="12"/>
      <c r="X49" s="73"/>
      <c r="Y49" s="95"/>
      <c r="Z49" s="168"/>
      <c r="AA49" s="14"/>
    </row>
    <row r="50" spans="1:27" s="17" customFormat="1" ht="6" customHeight="1" x14ac:dyDescent="0.3">
      <c r="A50" s="1" t="e">
        <f t="shared" si="1"/>
        <v>#REF!</v>
      </c>
      <c r="B50" s="49"/>
      <c r="C50" s="19"/>
      <c r="D50" s="20"/>
      <c r="E50" s="20"/>
      <c r="F50" s="20"/>
      <c r="G50" s="21"/>
      <c r="H50" s="21"/>
      <c r="I50" s="28"/>
      <c r="J50" s="20"/>
      <c r="K50" s="22"/>
      <c r="L50" s="93"/>
      <c r="M50" s="98"/>
      <c r="N50" s="49"/>
      <c r="O50" s="26"/>
      <c r="P50" s="169"/>
      <c r="Q50" s="12"/>
      <c r="R50" s="26"/>
      <c r="S50" s="169"/>
      <c r="T50" s="12"/>
      <c r="U50" s="26"/>
      <c r="V50" s="169"/>
      <c r="W50" s="12"/>
      <c r="X50" s="12"/>
      <c r="Y50" s="169"/>
      <c r="Z50" s="168"/>
      <c r="AA50" s="14"/>
    </row>
    <row r="51" spans="1:27" s="17" customFormat="1" ht="6" customHeight="1" x14ac:dyDescent="0.3">
      <c r="A51" s="1" t="e">
        <f>#REF!</f>
        <v>#REF!</v>
      </c>
      <c r="B51" s="49"/>
      <c r="C51" s="198"/>
      <c r="D51" s="198"/>
      <c r="E51" s="198"/>
      <c r="F51" s="198"/>
      <c r="G51" s="198"/>
      <c r="H51" s="198"/>
      <c r="I51" s="198"/>
      <c r="J51" s="198"/>
      <c r="K51" s="198"/>
      <c r="L51" s="93"/>
      <c r="M51" s="97"/>
      <c r="N51" s="49"/>
      <c r="O51" s="27"/>
      <c r="P51" s="95"/>
      <c r="Q51" s="12"/>
      <c r="R51" s="27"/>
      <c r="S51" s="95"/>
      <c r="T51" s="12"/>
      <c r="U51" s="27"/>
      <c r="V51" s="95"/>
      <c r="W51" s="12"/>
      <c r="X51" s="73"/>
      <c r="Y51" s="95"/>
      <c r="Z51" s="168"/>
      <c r="AA51" s="14"/>
    </row>
    <row r="52" spans="1:27" s="17" customFormat="1" ht="16.5" customHeight="1" x14ac:dyDescent="0.3">
      <c r="A52" s="1" t="e">
        <f t="shared" si="1"/>
        <v>#REF!</v>
      </c>
      <c r="B52" s="49"/>
      <c r="C52" s="202" t="s">
        <v>34</v>
      </c>
      <c r="D52" s="202"/>
      <c r="E52" s="202"/>
      <c r="F52" s="202"/>
      <c r="G52" s="202"/>
      <c r="H52" s="202"/>
      <c r="I52" s="25" t="s">
        <v>15</v>
      </c>
      <c r="J52" s="14" t="s">
        <v>16</v>
      </c>
      <c r="K52" s="24" t="s">
        <v>13</v>
      </c>
      <c r="L52" s="93"/>
      <c r="M52" s="96">
        <f>SUM(L51:L57)</f>
        <v>0</v>
      </c>
      <c r="N52" s="49"/>
      <c r="O52" s="27"/>
      <c r="P52" s="95"/>
      <c r="Q52" s="12"/>
      <c r="R52" s="27"/>
      <c r="S52" s="95"/>
      <c r="T52" s="12"/>
      <c r="U52" s="27"/>
      <c r="V52" s="95"/>
      <c r="W52" s="12"/>
      <c r="X52" s="73"/>
      <c r="Y52" s="95"/>
      <c r="Z52" s="168"/>
      <c r="AA52" s="14"/>
    </row>
    <row r="53" spans="1:27" s="17" customFormat="1" ht="6" customHeight="1" x14ac:dyDescent="0.3">
      <c r="A53" s="1" t="e">
        <f t="shared" si="1"/>
        <v>#REF!</v>
      </c>
      <c r="B53" s="49"/>
      <c r="C53" s="198"/>
      <c r="D53" s="198"/>
      <c r="E53" s="198"/>
      <c r="F53" s="198"/>
      <c r="G53" s="198"/>
      <c r="H53" s="198"/>
      <c r="I53" s="198"/>
      <c r="J53" s="198"/>
      <c r="K53" s="198"/>
      <c r="L53" s="93"/>
      <c r="M53" s="96"/>
      <c r="N53" s="49"/>
      <c r="O53" s="27"/>
      <c r="P53" s="95"/>
      <c r="Q53" s="12"/>
      <c r="R53" s="27"/>
      <c r="S53" s="95"/>
      <c r="T53" s="12"/>
      <c r="U53" s="27"/>
      <c r="V53" s="95"/>
      <c r="W53" s="12"/>
      <c r="X53" s="73"/>
      <c r="Y53" s="95"/>
      <c r="Z53" s="168"/>
      <c r="AA53" s="14"/>
    </row>
    <row r="54" spans="1:27" s="17" customFormat="1" ht="16.5" customHeight="1" x14ac:dyDescent="0.3">
      <c r="A54" s="1" t="e">
        <f t="shared" si="1"/>
        <v>#REF!</v>
      </c>
      <c r="B54" s="49"/>
      <c r="C54" s="39"/>
      <c r="D54" s="181"/>
      <c r="E54" s="181"/>
      <c r="F54" s="181"/>
      <c r="G54" s="181"/>
      <c r="H54" s="181"/>
      <c r="I54" s="25"/>
      <c r="J54" s="14"/>
      <c r="K54" s="24">
        <v>0.2</v>
      </c>
      <c r="L54" s="93">
        <f t="shared" si="12"/>
        <v>0</v>
      </c>
      <c r="M54" s="96"/>
      <c r="N54" s="49"/>
      <c r="O54" s="27"/>
      <c r="P54" s="95">
        <f t="shared" ref="P54" si="20">$L54*O54</f>
        <v>0</v>
      </c>
      <c r="Q54" s="12"/>
      <c r="R54" s="27">
        <v>1</v>
      </c>
      <c r="S54" s="95">
        <f>$L54*R54</f>
        <v>0</v>
      </c>
      <c r="T54" s="12"/>
      <c r="U54" s="27"/>
      <c r="V54" s="95">
        <f t="shared" ref="V54" si="21">$L54*U54</f>
        <v>0</v>
      </c>
      <c r="W54" s="12"/>
      <c r="X54" s="73">
        <f t="shared" ref="X54:X55" si="22">U54+R54+O54</f>
        <v>1</v>
      </c>
      <c r="Y54" s="95">
        <f t="shared" ref="Y54:Y55" si="23">V54+S54+P54</f>
        <v>0</v>
      </c>
      <c r="Z54" s="168"/>
      <c r="AA54" s="14" t="str">
        <f>IF(L54=Y54,"i.O.","Fehler")</f>
        <v>i.O.</v>
      </c>
    </row>
    <row r="55" spans="1:27" s="17" customFormat="1" ht="16.5" customHeight="1" x14ac:dyDescent="0.3">
      <c r="A55" s="1" t="e">
        <f t="shared" si="1"/>
        <v>#REF!</v>
      </c>
      <c r="B55" s="49"/>
      <c r="C55" s="39"/>
      <c r="D55" s="181"/>
      <c r="E55" s="181"/>
      <c r="F55" s="181"/>
      <c r="G55" s="181"/>
      <c r="H55" s="181"/>
      <c r="I55" s="25"/>
      <c r="J55" s="14"/>
      <c r="K55" s="24">
        <v>0.3</v>
      </c>
      <c r="L55" s="93">
        <f t="shared" si="12"/>
        <v>0</v>
      </c>
      <c r="M55" s="96"/>
      <c r="N55" s="49"/>
      <c r="O55" s="27"/>
      <c r="P55" s="95">
        <f t="shared" ref="P55" si="24">$L55*O55</f>
        <v>0</v>
      </c>
      <c r="Q55" s="12"/>
      <c r="R55" s="27">
        <v>1</v>
      </c>
      <c r="S55" s="95">
        <f t="shared" ref="S55" si="25">$L55*R55</f>
        <v>0</v>
      </c>
      <c r="T55" s="12"/>
      <c r="U55" s="27"/>
      <c r="V55" s="95">
        <f t="shared" ref="V55" si="26">$L55*U55</f>
        <v>0</v>
      </c>
      <c r="W55" s="12"/>
      <c r="X55" s="73">
        <f t="shared" si="22"/>
        <v>1</v>
      </c>
      <c r="Y55" s="95">
        <f t="shared" si="23"/>
        <v>0</v>
      </c>
      <c r="Z55" s="168"/>
      <c r="AA55" s="14" t="str">
        <f>IF(L55=Y55,"i.O.","Fehler")</f>
        <v>i.O.</v>
      </c>
    </row>
    <row r="56" spans="1:27" s="17" customFormat="1" ht="6" customHeight="1" x14ac:dyDescent="0.3">
      <c r="A56" s="1" t="e">
        <f>#REF!</f>
        <v>#REF!</v>
      </c>
      <c r="B56" s="49"/>
      <c r="C56" s="198"/>
      <c r="D56" s="198"/>
      <c r="E56" s="198"/>
      <c r="F56" s="198"/>
      <c r="G56" s="198"/>
      <c r="H56" s="198"/>
      <c r="I56" s="198"/>
      <c r="J56" s="198"/>
      <c r="K56" s="198"/>
      <c r="L56" s="93"/>
      <c r="M56" s="97"/>
      <c r="N56" s="49"/>
      <c r="O56" s="27"/>
      <c r="P56" s="95"/>
      <c r="Q56" s="12"/>
      <c r="R56" s="27"/>
      <c r="S56" s="95"/>
      <c r="T56" s="12"/>
      <c r="U56" s="27"/>
      <c r="V56" s="95"/>
      <c r="W56" s="12"/>
      <c r="X56" s="73"/>
      <c r="Y56" s="95"/>
      <c r="Z56" s="168"/>
      <c r="AA56" s="14"/>
    </row>
    <row r="57" spans="1:27" s="17" customFormat="1" ht="6" customHeight="1" x14ac:dyDescent="0.3">
      <c r="A57" s="1" t="e">
        <f t="shared" si="1"/>
        <v>#REF!</v>
      </c>
      <c r="B57" s="49"/>
      <c r="C57" s="19"/>
      <c r="D57" s="20"/>
      <c r="E57" s="20"/>
      <c r="F57" s="20"/>
      <c r="G57" s="21"/>
      <c r="H57" s="21"/>
      <c r="I57" s="28"/>
      <c r="J57" s="20"/>
      <c r="K57" s="22"/>
      <c r="L57" s="93"/>
      <c r="M57" s="98"/>
      <c r="N57" s="49"/>
      <c r="O57" s="26"/>
      <c r="P57" s="169"/>
      <c r="Q57" s="12"/>
      <c r="R57" s="26"/>
      <c r="S57" s="169"/>
      <c r="T57" s="12"/>
      <c r="U57" s="26"/>
      <c r="V57" s="169"/>
      <c r="W57" s="12"/>
      <c r="X57" s="12"/>
      <c r="Y57" s="169"/>
      <c r="Z57" s="168"/>
      <c r="AA57" s="14"/>
    </row>
    <row r="58" spans="1:27" s="17" customFormat="1" ht="6" customHeight="1" x14ac:dyDescent="0.3">
      <c r="A58" s="1" t="e">
        <f t="shared" si="1"/>
        <v>#REF!</v>
      </c>
      <c r="B58" s="49"/>
      <c r="C58" s="198"/>
      <c r="D58" s="198"/>
      <c r="E58" s="198"/>
      <c r="F58" s="198"/>
      <c r="G58" s="198"/>
      <c r="H58" s="198"/>
      <c r="I58" s="198"/>
      <c r="J58" s="198"/>
      <c r="K58" s="198"/>
      <c r="L58" s="93"/>
      <c r="M58" s="97"/>
      <c r="N58" s="49"/>
      <c r="O58" s="27"/>
      <c r="P58" s="95"/>
      <c r="Q58" s="12"/>
      <c r="R58" s="27"/>
      <c r="S58" s="95"/>
      <c r="T58" s="12"/>
      <c r="U58" s="27"/>
      <c r="V58" s="95"/>
      <c r="W58" s="12"/>
      <c r="X58" s="73"/>
      <c r="Y58" s="95"/>
      <c r="Z58" s="168"/>
      <c r="AA58" s="14"/>
    </row>
    <row r="59" spans="1:27" s="17" customFormat="1" ht="16.5" customHeight="1" x14ac:dyDescent="0.3">
      <c r="A59" s="1" t="e">
        <f t="shared" ref="A59:A73" si="27">A58</f>
        <v>#REF!</v>
      </c>
      <c r="B59" s="49"/>
      <c r="C59" s="189" t="s">
        <v>20</v>
      </c>
      <c r="D59" s="189"/>
      <c r="E59" s="189"/>
      <c r="F59" s="189"/>
      <c r="G59" s="189"/>
      <c r="H59" s="189"/>
      <c r="I59" s="25" t="s">
        <v>15</v>
      </c>
      <c r="J59" s="14" t="s">
        <v>16</v>
      </c>
      <c r="K59" s="24" t="s">
        <v>13</v>
      </c>
      <c r="L59" s="93"/>
      <c r="M59" s="96">
        <f>SUM(L58:L63)</f>
        <v>0</v>
      </c>
      <c r="N59" s="49"/>
      <c r="O59" s="27"/>
      <c r="P59" s="95"/>
      <c r="Q59" s="12"/>
      <c r="R59" s="27"/>
      <c r="S59" s="95"/>
      <c r="T59" s="12"/>
      <c r="U59" s="27"/>
      <c r="V59" s="95"/>
      <c r="W59" s="12"/>
      <c r="X59" s="73"/>
      <c r="Y59" s="95"/>
      <c r="Z59" s="168"/>
      <c r="AA59" s="14"/>
    </row>
    <row r="60" spans="1:27" s="17" customFormat="1" ht="6" customHeight="1" x14ac:dyDescent="0.3">
      <c r="A60" s="1" t="e">
        <f t="shared" si="27"/>
        <v>#REF!</v>
      </c>
      <c r="B60" s="49"/>
      <c r="C60" s="29"/>
      <c r="D60" s="23"/>
      <c r="E60" s="23"/>
      <c r="F60" s="14"/>
      <c r="G60" s="15"/>
      <c r="H60" s="15"/>
      <c r="I60" s="25"/>
      <c r="J60" s="14"/>
      <c r="K60" s="24"/>
      <c r="L60" s="93"/>
      <c r="M60" s="96"/>
      <c r="N60" s="49"/>
      <c r="O60" s="27"/>
      <c r="P60" s="95"/>
      <c r="Q60" s="12"/>
      <c r="R60" s="27"/>
      <c r="S60" s="95"/>
      <c r="T60" s="12"/>
      <c r="U60" s="27"/>
      <c r="V60" s="95"/>
      <c r="W60" s="12"/>
      <c r="X60" s="73"/>
      <c r="Y60" s="95"/>
      <c r="Z60" s="168"/>
      <c r="AA60" s="14"/>
    </row>
    <row r="61" spans="1:27" s="17" customFormat="1" ht="16.5" customHeight="1" x14ac:dyDescent="0.3">
      <c r="A61" s="1"/>
      <c r="B61" s="49"/>
      <c r="C61" s="38"/>
      <c r="D61" s="181"/>
      <c r="E61" s="181"/>
      <c r="F61" s="181"/>
      <c r="G61" s="181"/>
      <c r="H61" s="181"/>
      <c r="I61" s="25">
        <v>1</v>
      </c>
      <c r="J61" s="14"/>
      <c r="K61" s="24"/>
      <c r="L61" s="93">
        <f t="shared" ref="L61" si="28">I61*K61</f>
        <v>0</v>
      </c>
      <c r="M61" s="97"/>
      <c r="N61" s="49"/>
      <c r="O61" s="27"/>
      <c r="P61" s="95">
        <f>$L61*O61</f>
        <v>0</v>
      </c>
      <c r="Q61" s="12"/>
      <c r="R61" s="27"/>
      <c r="S61" s="95">
        <f>$L61*R61</f>
        <v>0</v>
      </c>
      <c r="T61" s="12"/>
      <c r="U61" s="27">
        <v>1</v>
      </c>
      <c r="V61" s="95">
        <f>$L61*U61</f>
        <v>0</v>
      </c>
      <c r="W61" s="12"/>
      <c r="X61" s="73">
        <f t="shared" ref="X61:X62" si="29">U61+R61+O61</f>
        <v>1</v>
      </c>
      <c r="Y61" s="95">
        <f t="shared" ref="Y61:Y62" si="30">V61+S61+P61</f>
        <v>0</v>
      </c>
      <c r="Z61" s="168"/>
      <c r="AA61" s="14" t="str">
        <f>IF(L61=Y61,"i.O.","Fehler")</f>
        <v>i.O.</v>
      </c>
    </row>
    <row r="62" spans="1:27" s="17" customFormat="1" ht="16.5" customHeight="1" x14ac:dyDescent="0.3">
      <c r="A62" s="1"/>
      <c r="B62" s="49"/>
      <c r="C62" s="38"/>
      <c r="D62" s="181"/>
      <c r="E62" s="181"/>
      <c r="F62" s="181"/>
      <c r="G62" s="181"/>
      <c r="H62" s="181"/>
      <c r="I62" s="25">
        <v>1</v>
      </c>
      <c r="J62" s="14"/>
      <c r="K62" s="24"/>
      <c r="L62" s="93">
        <f t="shared" ref="L62" si="31">I62*K62</f>
        <v>0</v>
      </c>
      <c r="M62" s="97"/>
      <c r="N62" s="49"/>
      <c r="O62" s="27"/>
      <c r="P62" s="95">
        <f>$L62*O62</f>
        <v>0</v>
      </c>
      <c r="Q62" s="12"/>
      <c r="R62" s="27"/>
      <c r="S62" s="95">
        <f>$L62*R62</f>
        <v>0</v>
      </c>
      <c r="T62" s="12"/>
      <c r="U62" s="27">
        <v>1</v>
      </c>
      <c r="V62" s="95">
        <f>$L62*U62</f>
        <v>0</v>
      </c>
      <c r="W62" s="12"/>
      <c r="X62" s="73">
        <f t="shared" si="29"/>
        <v>1</v>
      </c>
      <c r="Y62" s="95">
        <f t="shared" si="30"/>
        <v>0</v>
      </c>
      <c r="Z62" s="168"/>
      <c r="AA62" s="14" t="str">
        <f>IF(L62=Y62,"i.O.","Fehler")</f>
        <v>i.O.</v>
      </c>
    </row>
    <row r="63" spans="1:27" s="17" customFormat="1" ht="6" customHeight="1" x14ac:dyDescent="0.3">
      <c r="A63" s="1">
        <f t="shared" ref="A63" si="32">A62</f>
        <v>0</v>
      </c>
      <c r="B63" s="49"/>
      <c r="C63" s="19"/>
      <c r="D63" s="20"/>
      <c r="E63" s="20"/>
      <c r="F63" s="20"/>
      <c r="G63" s="21"/>
      <c r="H63" s="21"/>
      <c r="I63" s="28"/>
      <c r="J63" s="20"/>
      <c r="K63" s="22"/>
      <c r="L63" s="93"/>
      <c r="M63" s="98"/>
      <c r="N63" s="49"/>
      <c r="O63" s="26"/>
      <c r="P63" s="56"/>
      <c r="Q63" s="12"/>
      <c r="R63" s="26"/>
      <c r="S63" s="56"/>
      <c r="T63" s="12"/>
      <c r="U63" s="26"/>
      <c r="V63" s="30"/>
      <c r="W63" s="12"/>
      <c r="X63" s="12"/>
      <c r="Y63" s="30"/>
      <c r="Z63" s="168"/>
      <c r="AA63" s="14"/>
    </row>
    <row r="64" spans="1:27" s="18" customFormat="1" ht="17.25" thickBot="1" x14ac:dyDescent="0.35">
      <c r="A64" s="1" t="e">
        <f>#REF!</f>
        <v>#REF!</v>
      </c>
      <c r="B64" s="56"/>
      <c r="C64" s="31"/>
      <c r="D64" s="31"/>
      <c r="E64" s="31"/>
      <c r="F64" s="31"/>
      <c r="G64" s="32"/>
      <c r="H64" s="32"/>
      <c r="I64" s="197" t="s">
        <v>21</v>
      </c>
      <c r="J64" s="197"/>
      <c r="K64" s="197"/>
      <c r="L64" s="94">
        <f>SUM(L19:L62)</f>
        <v>0</v>
      </c>
      <c r="M64" s="33">
        <f>SUM(M22:M62)</f>
        <v>0</v>
      </c>
      <c r="N64" s="56"/>
      <c r="O64" s="59"/>
      <c r="P64" s="33">
        <f>SUM(P25:P62)</f>
        <v>0</v>
      </c>
      <c r="Q64" s="34"/>
      <c r="R64" s="59"/>
      <c r="S64" s="33">
        <f>SUM(S25:S62)</f>
        <v>0</v>
      </c>
      <c r="T64" s="34"/>
      <c r="U64" s="59"/>
      <c r="V64" s="33">
        <f>SUM(V25:V62)</f>
        <v>0</v>
      </c>
      <c r="W64" s="34"/>
      <c r="X64" s="35"/>
      <c r="Y64" s="170">
        <f>SUM(Y16:Y62)</f>
        <v>0</v>
      </c>
      <c r="Z64" s="171"/>
      <c r="AA64" s="14" t="str">
        <f>IF(L64=Y64,"i.O.","Fehler")</f>
        <v>i.O.</v>
      </c>
    </row>
    <row r="65" spans="1:26" s="17" customFormat="1" ht="3" customHeight="1" thickTop="1" thickBot="1" x14ac:dyDescent="0.35">
      <c r="A65" s="1" t="e">
        <f t="shared" si="27"/>
        <v>#REF!</v>
      </c>
      <c r="B65" s="49"/>
      <c r="C65" s="58"/>
      <c r="D65" s="18"/>
      <c r="E65" s="18"/>
      <c r="G65" s="50"/>
      <c r="H65" s="50"/>
      <c r="I65" s="57"/>
      <c r="K65" s="54"/>
      <c r="L65" s="47"/>
      <c r="M65" s="96"/>
      <c r="N65" s="49"/>
      <c r="O65" s="48"/>
      <c r="P65" s="11"/>
      <c r="Q65" s="40"/>
      <c r="R65" s="48"/>
      <c r="S65" s="11"/>
      <c r="T65" s="40"/>
      <c r="U65" s="48"/>
      <c r="V65" s="11"/>
      <c r="W65" s="40"/>
      <c r="X65" s="3"/>
      <c r="Y65" s="11"/>
      <c r="Z65" s="40"/>
    </row>
    <row r="66" spans="1:26" s="17" customFormat="1" ht="18" thickTop="1" thickBot="1" x14ac:dyDescent="0.35">
      <c r="A66" s="1" t="e">
        <f>#REF!</f>
        <v>#REF!</v>
      </c>
      <c r="B66" s="49"/>
      <c r="C66" s="60" t="s">
        <v>32</v>
      </c>
      <c r="D66" s="61"/>
      <c r="E66" s="62"/>
      <c r="F66" s="190" t="s">
        <v>31</v>
      </c>
      <c r="G66" s="191"/>
      <c r="H66" s="191"/>
      <c r="I66" s="191"/>
      <c r="J66" s="191"/>
      <c r="K66" s="191"/>
      <c r="L66" s="192"/>
      <c r="M66" s="99">
        <f>M26+M35+M42+M52+M59</f>
        <v>0</v>
      </c>
      <c r="N66" s="49"/>
      <c r="O66" s="172"/>
      <c r="P66" s="173"/>
      <c r="Q66" s="40"/>
      <c r="R66" s="172"/>
      <c r="S66" s="173"/>
      <c r="T66" s="40"/>
      <c r="U66" s="172"/>
      <c r="V66" s="173"/>
      <c r="W66" s="40"/>
      <c r="X66" s="172"/>
      <c r="Y66" s="173"/>
      <c r="Z66" s="40"/>
    </row>
    <row r="67" spans="1:26" s="17" customFormat="1" ht="18" hidden="1" customHeight="1" thickTop="1" thickBot="1" x14ac:dyDescent="0.35">
      <c r="A67" s="1" t="e">
        <f t="shared" si="27"/>
        <v>#REF!</v>
      </c>
      <c r="B67" s="49"/>
      <c r="C67" s="60" t="s">
        <v>26</v>
      </c>
      <c r="D67" s="61"/>
      <c r="E67" s="62"/>
      <c r="F67" s="62"/>
      <c r="G67" s="64"/>
      <c r="H67" s="65"/>
      <c r="I67" s="65"/>
      <c r="J67" s="65"/>
      <c r="K67" s="65"/>
      <c r="L67" s="64" t="s">
        <v>31</v>
      </c>
      <c r="M67" s="63">
        <f>M64-M66</f>
        <v>0</v>
      </c>
      <c r="N67" s="49"/>
      <c r="O67" s="174"/>
      <c r="P67" s="175"/>
      <c r="Q67" s="40"/>
      <c r="R67" s="174"/>
      <c r="S67" s="175"/>
      <c r="T67" s="40"/>
      <c r="U67" s="174"/>
      <c r="V67" s="175"/>
      <c r="W67" s="40"/>
      <c r="X67" s="174"/>
      <c r="Y67" s="175"/>
      <c r="Z67" s="40"/>
    </row>
    <row r="68" spans="1:26" ht="17.25" thickTop="1" x14ac:dyDescent="0.3">
      <c r="A68" s="1" t="e">
        <f t="shared" si="27"/>
        <v>#REF!</v>
      </c>
      <c r="B68" s="40"/>
      <c r="C68" s="66" t="s">
        <v>22</v>
      </c>
      <c r="D68" s="17"/>
      <c r="E68" s="67"/>
      <c r="F68" s="193"/>
      <c r="G68" s="193"/>
      <c r="H68" s="193"/>
      <c r="I68" s="193"/>
      <c r="J68" s="193"/>
      <c r="K68" s="193"/>
      <c r="L68" s="193"/>
      <c r="M68" s="194"/>
      <c r="N68" s="40"/>
      <c r="O68" s="174"/>
      <c r="P68" s="175"/>
      <c r="Q68" s="40"/>
      <c r="R68" s="174"/>
      <c r="S68" s="175"/>
      <c r="T68" s="40"/>
      <c r="U68" s="174"/>
      <c r="V68" s="175"/>
      <c r="W68" s="40"/>
      <c r="X68" s="174"/>
      <c r="Y68" s="175"/>
      <c r="Z68" s="40"/>
    </row>
    <row r="69" spans="1:26" s="17" customFormat="1" ht="16.5" x14ac:dyDescent="0.3">
      <c r="A69" s="1" t="e">
        <f t="shared" si="27"/>
        <v>#REF!</v>
      </c>
      <c r="B69" s="40"/>
      <c r="C69" s="68" t="s">
        <v>23</v>
      </c>
      <c r="D69" s="69"/>
      <c r="E69" s="70"/>
      <c r="F69" s="195"/>
      <c r="G69" s="195"/>
      <c r="H69" s="195"/>
      <c r="I69" s="195"/>
      <c r="J69" s="195"/>
      <c r="K69" s="195"/>
      <c r="L69" s="195"/>
      <c r="M69" s="196"/>
      <c r="N69" s="40"/>
      <c r="O69" s="174"/>
      <c r="P69" s="175"/>
      <c r="Q69" s="40"/>
      <c r="R69" s="174"/>
      <c r="S69" s="175"/>
      <c r="T69" s="40"/>
      <c r="U69" s="174"/>
      <c r="V69" s="175"/>
      <c r="W69" s="40"/>
      <c r="X69" s="174"/>
      <c r="Y69" s="175"/>
      <c r="Z69" s="40"/>
    </row>
    <row r="70" spans="1:26" s="17" customFormat="1" ht="6" customHeight="1" x14ac:dyDescent="0.3">
      <c r="A70" s="1" t="e">
        <f t="shared" si="27"/>
        <v>#REF!</v>
      </c>
      <c r="B70" s="4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40"/>
      <c r="O70" s="174"/>
      <c r="P70" s="175"/>
      <c r="Q70" s="40"/>
      <c r="R70" s="174"/>
      <c r="S70" s="175"/>
      <c r="T70" s="40"/>
      <c r="U70" s="174"/>
      <c r="V70" s="175"/>
      <c r="W70" s="40"/>
      <c r="X70" s="174"/>
      <c r="Y70" s="175"/>
      <c r="Z70" s="40"/>
    </row>
    <row r="71" spans="1:26" ht="15" customHeight="1" x14ac:dyDescent="0.3">
      <c r="A71" s="1" t="e">
        <f>#REF!</f>
        <v>#REF!</v>
      </c>
      <c r="B71" s="40"/>
      <c r="C71" s="188" t="s">
        <v>24</v>
      </c>
      <c r="D71" s="188"/>
      <c r="E71" s="188"/>
      <c r="F71" s="188"/>
      <c r="G71" s="182" t="s">
        <v>25</v>
      </c>
      <c r="H71" s="183"/>
      <c r="I71" s="183"/>
      <c r="J71" s="183"/>
      <c r="K71" s="183"/>
      <c r="L71" s="183"/>
      <c r="M71" s="184"/>
      <c r="N71" s="40"/>
      <c r="O71" s="174"/>
      <c r="P71" s="175"/>
      <c r="Q71" s="40"/>
      <c r="R71" s="174"/>
      <c r="S71" s="175"/>
      <c r="T71" s="40"/>
      <c r="U71" s="174"/>
      <c r="V71" s="175"/>
      <c r="W71" s="40"/>
      <c r="X71" s="174"/>
      <c r="Y71" s="175"/>
      <c r="Z71" s="40"/>
    </row>
    <row r="72" spans="1:26" ht="15" customHeight="1" x14ac:dyDescent="0.3">
      <c r="A72" s="1" t="e">
        <f t="shared" si="27"/>
        <v>#REF!</v>
      </c>
      <c r="B72" s="40"/>
      <c r="C72" s="72" t="s">
        <v>4</v>
      </c>
      <c r="D72" s="178">
        <v>45294</v>
      </c>
      <c r="E72" s="179"/>
      <c r="F72" s="180"/>
      <c r="G72" s="185"/>
      <c r="H72" s="186"/>
      <c r="I72" s="186"/>
      <c r="J72" s="186"/>
      <c r="K72" s="186"/>
      <c r="L72" s="186"/>
      <c r="M72" s="187"/>
      <c r="N72" s="40"/>
      <c r="O72" s="176"/>
      <c r="P72" s="177"/>
      <c r="Q72" s="40"/>
      <c r="R72" s="176"/>
      <c r="S72" s="177"/>
      <c r="T72" s="40"/>
      <c r="U72" s="176"/>
      <c r="V72" s="177"/>
      <c r="W72" s="40"/>
      <c r="X72" s="176"/>
      <c r="Y72" s="177"/>
      <c r="Z72" s="40"/>
    </row>
    <row r="73" spans="1:26" ht="14.25" x14ac:dyDescent="0.3">
      <c r="A73" s="1" t="e">
        <f t="shared" si="27"/>
        <v>#REF!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</sheetData>
  <sheetProtection algorithmName="SHA-512" hashValue="vEJH/dsNJDV9CHzpDYwdj0OzaNfk0oggpxVoU/ov0nU8SCiUHVgEhjYt/OO9Vt0jwu1ln/jYzb6kieGTwauiCA==" saltValue="mBNrKodkQZ0k5/7CTgmz+A==" spinCount="100000" sheet="1" formatCells="0" formatColumns="0" formatRows="0" insertRows="0" deleteRows="0"/>
  <mergeCells count="78">
    <mergeCell ref="C51:K51"/>
    <mergeCell ref="C53:K53"/>
    <mergeCell ref="D23:H23"/>
    <mergeCell ref="D30:H30"/>
    <mergeCell ref="C26:H26"/>
    <mergeCell ref="C35:H35"/>
    <mergeCell ref="D36:H36"/>
    <mergeCell ref="D44:H44"/>
    <mergeCell ref="D48:H48"/>
    <mergeCell ref="C42:H42"/>
    <mergeCell ref="D45:H45"/>
    <mergeCell ref="D46:H46"/>
    <mergeCell ref="D47:H47"/>
    <mergeCell ref="O2:Y4"/>
    <mergeCell ref="O6:O11"/>
    <mergeCell ref="P6:P11"/>
    <mergeCell ref="I10:M10"/>
    <mergeCell ref="I11:M11"/>
    <mergeCell ref="Y14:Y23"/>
    <mergeCell ref="X14:X23"/>
    <mergeCell ref="C13:M13"/>
    <mergeCell ref="C7:F7"/>
    <mergeCell ref="I7:M7"/>
    <mergeCell ref="C8:F8"/>
    <mergeCell ref="I8:M8"/>
    <mergeCell ref="I9:M9"/>
    <mergeCell ref="C9:F11"/>
    <mergeCell ref="R14:R15"/>
    <mergeCell ref="S14:S15"/>
    <mergeCell ref="U14:U15"/>
    <mergeCell ref="V14:V15"/>
    <mergeCell ref="D14:E14"/>
    <mergeCell ref="F14:G14"/>
    <mergeCell ref="H14:M14"/>
    <mergeCell ref="C15:E15"/>
    <mergeCell ref="F15:G15"/>
    <mergeCell ref="H15:M15"/>
    <mergeCell ref="O14:O15"/>
    <mergeCell ref="P14:P15"/>
    <mergeCell ref="S21:S23"/>
    <mergeCell ref="V21:V23"/>
    <mergeCell ref="P17:P19"/>
    <mergeCell ref="S17:S19"/>
    <mergeCell ref="V17:V19"/>
    <mergeCell ref="D18:K18"/>
    <mergeCell ref="D31:H31"/>
    <mergeCell ref="C52:H52"/>
    <mergeCell ref="P21:P23"/>
    <mergeCell ref="C25:K25"/>
    <mergeCell ref="C27:K27"/>
    <mergeCell ref="C32:K32"/>
    <mergeCell ref="D28:H28"/>
    <mergeCell ref="D29:H29"/>
    <mergeCell ref="D37:H37"/>
    <mergeCell ref="D38:H38"/>
    <mergeCell ref="C34:K34"/>
    <mergeCell ref="C39:K39"/>
    <mergeCell ref="C41:K41"/>
    <mergeCell ref="C43:K43"/>
    <mergeCell ref="C49:K49"/>
    <mergeCell ref="D54:H54"/>
    <mergeCell ref="D55:H55"/>
    <mergeCell ref="G71:M72"/>
    <mergeCell ref="C71:F71"/>
    <mergeCell ref="C59:H59"/>
    <mergeCell ref="F66:L66"/>
    <mergeCell ref="D62:H62"/>
    <mergeCell ref="D61:H61"/>
    <mergeCell ref="F68:M68"/>
    <mergeCell ref="F69:M69"/>
    <mergeCell ref="I64:K64"/>
    <mergeCell ref="C56:K56"/>
    <mergeCell ref="C58:K58"/>
    <mergeCell ref="O66:P72"/>
    <mergeCell ref="R66:S72"/>
    <mergeCell ref="U66:V72"/>
    <mergeCell ref="X66:Y72"/>
    <mergeCell ref="D72:F72"/>
  </mergeCells>
  <phoneticPr fontId="18" type="noConversion"/>
  <pageMargins left="0.39370078740157483" right="0.11811023622047245" top="0.11811023622047245" bottom="0.11811023622047245" header="0.94488188976377963" footer="0.11811023622047245"/>
  <pageSetup paperSize="9" scale="56" orientation="landscape" r:id="rId1"/>
  <headerFooter alignWithMargins="0">
    <oddFooter>&amp;R&amp;A / &amp;D, &amp;T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11</xdr:col>
                <xdr:colOff>733425</xdr:colOff>
                <xdr:row>1</xdr:row>
                <xdr:rowOff>28575</xdr:rowOff>
              </from>
              <to>
                <xdr:col>12</xdr:col>
                <xdr:colOff>752475</xdr:colOff>
                <xdr:row>4</xdr:row>
                <xdr:rowOff>57150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0A8A-BFC0-4B99-9655-6C6638ABCD0D}">
  <sheetPr>
    <tabColor rgb="FFFFFF00"/>
    <pageSetUpPr fitToPage="1"/>
  </sheetPr>
  <dimension ref="A1:H208"/>
  <sheetViews>
    <sheetView workbookViewId="0">
      <pane xSplit="8" ySplit="7" topLeftCell="P8" activePane="bottomRight" state="frozen"/>
      <selection pane="topRight" activeCell="I1" sqref="I1"/>
      <selection pane="bottomLeft" activeCell="A3" sqref="A3"/>
      <selection pane="bottomRight" activeCell="T78" sqref="T78"/>
    </sheetView>
  </sheetViews>
  <sheetFormatPr baseColWidth="10" defaultRowHeight="15" x14ac:dyDescent="0.25"/>
  <cols>
    <col min="1" max="2" width="9.28515625" style="160" customWidth="1"/>
    <col min="3" max="3" width="12.7109375" style="160" customWidth="1"/>
    <col min="4" max="4" width="8.85546875" style="161" hidden="1" customWidth="1"/>
    <col min="5" max="5" width="29" customWidth="1"/>
    <col min="6" max="6" width="42.5703125" customWidth="1"/>
    <col min="7" max="7" width="6.140625" style="102" hidden="1" customWidth="1"/>
    <col min="8" max="8" width="9" style="102" hidden="1" customWidth="1"/>
    <col min="10" max="10" width="11.7109375" bestFit="1" customWidth="1"/>
  </cols>
  <sheetData>
    <row r="1" spans="1:8" ht="18.75" customHeight="1" x14ac:dyDescent="0.25">
      <c r="A1" s="252" t="s">
        <v>44</v>
      </c>
      <c r="B1" s="253"/>
      <c r="C1" s="100" t="s">
        <v>45</v>
      </c>
      <c r="D1" s="258" t="s">
        <v>46</v>
      </c>
      <c r="E1" s="259"/>
      <c r="F1" s="101"/>
    </row>
    <row r="2" spans="1:8" ht="15" customHeight="1" x14ac:dyDescent="0.25">
      <c r="A2" s="254"/>
      <c r="B2" s="255"/>
      <c r="C2" s="103">
        <v>100</v>
      </c>
      <c r="D2" s="260" t="s">
        <v>47</v>
      </c>
      <c r="E2" s="261"/>
      <c r="F2" s="104"/>
    </row>
    <row r="3" spans="1:8" ht="15" customHeight="1" x14ac:dyDescent="0.25">
      <c r="A3" s="254"/>
      <c r="B3" s="255"/>
      <c r="C3" s="105">
        <v>200</v>
      </c>
      <c r="D3" s="262" t="s">
        <v>48</v>
      </c>
      <c r="E3" s="263"/>
      <c r="F3" s="104"/>
    </row>
    <row r="4" spans="1:8" ht="15" customHeight="1" x14ac:dyDescent="0.25">
      <c r="A4" s="254"/>
      <c r="B4" s="255"/>
      <c r="C4" s="106">
        <v>300</v>
      </c>
      <c r="D4" s="264" t="s">
        <v>49</v>
      </c>
      <c r="E4" s="265"/>
      <c r="F4" s="104"/>
    </row>
    <row r="5" spans="1:8" ht="15" customHeight="1" thickBot="1" x14ac:dyDescent="0.3">
      <c r="A5" s="256"/>
      <c r="B5" s="257"/>
      <c r="C5" s="107">
        <v>400</v>
      </c>
      <c r="D5" s="266" t="s">
        <v>50</v>
      </c>
      <c r="E5" s="267"/>
      <c r="F5" s="104"/>
    </row>
    <row r="6" spans="1:8" ht="15.75" thickBot="1" x14ac:dyDescent="0.3">
      <c r="A6" s="270" t="s">
        <v>51</v>
      </c>
      <c r="B6" s="271"/>
      <c r="C6" s="108">
        <v>500</v>
      </c>
      <c r="D6" s="272" t="s">
        <v>52</v>
      </c>
      <c r="E6" s="273"/>
      <c r="F6" s="104"/>
      <c r="G6" s="274" t="s">
        <v>53</v>
      </c>
      <c r="H6" s="275"/>
    </row>
    <row r="7" spans="1:8" ht="15.75" thickBot="1" x14ac:dyDescent="0.3">
      <c r="A7" s="109" t="s">
        <v>54</v>
      </c>
      <c r="B7" s="110" t="s">
        <v>55</v>
      </c>
      <c r="C7" s="111" t="s">
        <v>56</v>
      </c>
      <c r="D7" s="112" t="s">
        <v>57</v>
      </c>
      <c r="E7" s="113" t="s">
        <v>58</v>
      </c>
      <c r="F7" s="114" t="s">
        <v>59</v>
      </c>
      <c r="G7" s="115" t="s">
        <v>54</v>
      </c>
      <c r="H7" s="116" t="s">
        <v>55</v>
      </c>
    </row>
    <row r="8" spans="1:8" x14ac:dyDescent="0.25">
      <c r="A8" s="117">
        <v>3002</v>
      </c>
      <c r="B8" s="118">
        <v>4002</v>
      </c>
      <c r="C8" s="119">
        <v>200</v>
      </c>
      <c r="D8" s="120" t="s">
        <v>60</v>
      </c>
      <c r="E8" s="121" t="s">
        <v>61</v>
      </c>
      <c r="F8" s="122" t="s">
        <v>62</v>
      </c>
      <c r="G8" s="123">
        <v>3100</v>
      </c>
      <c r="H8" s="124">
        <v>4100</v>
      </c>
    </row>
    <row r="9" spans="1:8" x14ac:dyDescent="0.25">
      <c r="A9" s="117">
        <v>3007</v>
      </c>
      <c r="B9" s="118">
        <v>4007</v>
      </c>
      <c r="C9" s="125">
        <v>100</v>
      </c>
      <c r="D9" s="120" t="s">
        <v>60</v>
      </c>
      <c r="E9" s="121" t="s">
        <v>61</v>
      </c>
      <c r="F9" s="126" t="s">
        <v>63</v>
      </c>
      <c r="G9" s="123">
        <v>3100</v>
      </c>
      <c r="H9" s="124">
        <v>4100</v>
      </c>
    </row>
    <row r="10" spans="1:8" x14ac:dyDescent="0.25">
      <c r="A10" s="117">
        <v>3010</v>
      </c>
      <c r="B10" s="118">
        <v>4010</v>
      </c>
      <c r="C10" s="119">
        <v>200</v>
      </c>
      <c r="D10" s="120" t="s">
        <v>64</v>
      </c>
      <c r="E10" s="121" t="s">
        <v>65</v>
      </c>
      <c r="F10" s="122" t="s">
        <v>66</v>
      </c>
      <c r="G10" s="123">
        <v>3300</v>
      </c>
      <c r="H10" s="124">
        <v>4300</v>
      </c>
    </row>
    <row r="11" spans="1:8" x14ac:dyDescent="0.25">
      <c r="A11" s="117">
        <v>3011</v>
      </c>
      <c r="B11" s="118">
        <v>4011</v>
      </c>
      <c r="C11" s="119">
        <v>200</v>
      </c>
      <c r="D11" s="120" t="s">
        <v>64</v>
      </c>
      <c r="E11" s="121" t="s">
        <v>65</v>
      </c>
      <c r="F11" s="122" t="s">
        <v>67</v>
      </c>
      <c r="G11" s="123">
        <v>3300</v>
      </c>
      <c r="H11" s="124">
        <v>4300</v>
      </c>
    </row>
    <row r="12" spans="1:8" x14ac:dyDescent="0.25">
      <c r="A12" s="117">
        <v>3012</v>
      </c>
      <c r="B12" s="118">
        <v>4012</v>
      </c>
      <c r="C12" s="119">
        <v>200</v>
      </c>
      <c r="D12" s="120" t="s">
        <v>64</v>
      </c>
      <c r="E12" s="121" t="s">
        <v>65</v>
      </c>
      <c r="F12" s="122" t="s">
        <v>68</v>
      </c>
      <c r="G12" s="123">
        <v>3300</v>
      </c>
      <c r="H12" s="124">
        <v>4300</v>
      </c>
    </row>
    <row r="13" spans="1:8" x14ac:dyDescent="0.25">
      <c r="A13" s="117">
        <v>3015</v>
      </c>
      <c r="B13" s="118">
        <v>4015</v>
      </c>
      <c r="C13" s="127">
        <v>500</v>
      </c>
      <c r="D13" s="120" t="s">
        <v>64</v>
      </c>
      <c r="E13" s="121" t="s">
        <v>65</v>
      </c>
      <c r="F13" s="128" t="s">
        <v>69</v>
      </c>
      <c r="G13" s="123">
        <v>3300</v>
      </c>
      <c r="H13" s="124">
        <v>4300</v>
      </c>
    </row>
    <row r="14" spans="1:8" x14ac:dyDescent="0.25">
      <c r="A14" s="117">
        <v>3016</v>
      </c>
      <c r="B14" s="118">
        <v>4016</v>
      </c>
      <c r="C14" s="127">
        <v>500</v>
      </c>
      <c r="D14" s="120" t="s">
        <v>64</v>
      </c>
      <c r="E14" s="121" t="s">
        <v>65</v>
      </c>
      <c r="F14" s="128" t="s">
        <v>70</v>
      </c>
      <c r="G14" s="123">
        <v>3300</v>
      </c>
      <c r="H14" s="124">
        <v>4300</v>
      </c>
    </row>
    <row r="15" spans="1:8" x14ac:dyDescent="0.25">
      <c r="A15" s="117">
        <v>3017</v>
      </c>
      <c r="B15" s="118">
        <v>4017</v>
      </c>
      <c r="C15" s="125">
        <v>100</v>
      </c>
      <c r="D15" s="120" t="s">
        <v>64</v>
      </c>
      <c r="E15" s="121" t="s">
        <v>65</v>
      </c>
      <c r="F15" s="126" t="s">
        <v>63</v>
      </c>
      <c r="G15" s="123">
        <v>3300</v>
      </c>
      <c r="H15" s="124">
        <v>4300</v>
      </c>
    </row>
    <row r="16" spans="1:8" x14ac:dyDescent="0.25">
      <c r="A16" s="117">
        <v>3021</v>
      </c>
      <c r="B16" s="118">
        <v>4021</v>
      </c>
      <c r="C16" s="119">
        <v>200</v>
      </c>
      <c r="D16" s="120" t="s">
        <v>71</v>
      </c>
      <c r="E16" s="121" t="s">
        <v>72</v>
      </c>
      <c r="F16" s="122" t="s">
        <v>67</v>
      </c>
      <c r="G16" s="123">
        <v>3400</v>
      </c>
      <c r="H16" s="124">
        <v>4400</v>
      </c>
    </row>
    <row r="17" spans="1:8" x14ac:dyDescent="0.25">
      <c r="A17" s="117">
        <v>3022</v>
      </c>
      <c r="B17" s="118">
        <v>4022</v>
      </c>
      <c r="C17" s="119">
        <v>200</v>
      </c>
      <c r="D17" s="120" t="s">
        <v>71</v>
      </c>
      <c r="E17" s="121" t="s">
        <v>72</v>
      </c>
      <c r="F17" s="122" t="s">
        <v>68</v>
      </c>
      <c r="G17" s="123">
        <v>3400</v>
      </c>
      <c r="H17" s="124">
        <v>4400</v>
      </c>
    </row>
    <row r="18" spans="1:8" x14ac:dyDescent="0.25">
      <c r="A18" s="117">
        <v>3027</v>
      </c>
      <c r="B18" s="118">
        <v>4027</v>
      </c>
      <c r="C18" s="125">
        <v>100</v>
      </c>
      <c r="D18" s="120" t="s">
        <v>71</v>
      </c>
      <c r="E18" s="121" t="s">
        <v>72</v>
      </c>
      <c r="F18" s="126" t="s">
        <v>63</v>
      </c>
      <c r="G18" s="123">
        <v>3400</v>
      </c>
      <c r="H18" s="124">
        <v>4400</v>
      </c>
    </row>
    <row r="19" spans="1:8" x14ac:dyDescent="0.25">
      <c r="A19" s="117">
        <v>3035</v>
      </c>
      <c r="B19" s="118">
        <v>4035</v>
      </c>
      <c r="C19" s="127">
        <v>500</v>
      </c>
      <c r="D19" s="120" t="s">
        <v>73</v>
      </c>
      <c r="E19" s="121" t="s">
        <v>74</v>
      </c>
      <c r="F19" s="128" t="s">
        <v>69</v>
      </c>
      <c r="G19" s="123">
        <v>3501</v>
      </c>
      <c r="H19" s="124">
        <v>4506</v>
      </c>
    </row>
    <row r="20" spans="1:8" x14ac:dyDescent="0.25">
      <c r="A20" s="117">
        <v>3036</v>
      </c>
      <c r="B20" s="118">
        <v>4036</v>
      </c>
      <c r="C20" s="127">
        <v>500</v>
      </c>
      <c r="D20" s="120" t="s">
        <v>73</v>
      </c>
      <c r="E20" s="121" t="s">
        <v>74</v>
      </c>
      <c r="F20" s="128" t="s">
        <v>70</v>
      </c>
      <c r="G20" s="123">
        <v>3501</v>
      </c>
      <c r="H20" s="124">
        <v>4502</v>
      </c>
    </row>
    <row r="21" spans="1:8" x14ac:dyDescent="0.25">
      <c r="A21" s="117">
        <v>3037</v>
      </c>
      <c r="B21" s="118">
        <v>4037</v>
      </c>
      <c r="C21" s="125">
        <v>100</v>
      </c>
      <c r="D21" s="120" t="s">
        <v>73</v>
      </c>
      <c r="E21" s="121" t="s">
        <v>74</v>
      </c>
      <c r="F21" s="126" t="s">
        <v>63</v>
      </c>
      <c r="G21" s="123">
        <v>3501</v>
      </c>
      <c r="H21" s="124">
        <v>4501</v>
      </c>
    </row>
    <row r="22" spans="1:8" x14ac:dyDescent="0.25">
      <c r="A22" s="117">
        <v>3040</v>
      </c>
      <c r="B22" s="118">
        <v>4040</v>
      </c>
      <c r="C22" s="119">
        <v>200</v>
      </c>
      <c r="D22" s="120" t="s">
        <v>75</v>
      </c>
      <c r="E22" s="121" t="s">
        <v>76</v>
      </c>
      <c r="F22" s="122" t="s">
        <v>77</v>
      </c>
      <c r="G22" s="123">
        <v>3604</v>
      </c>
      <c r="H22" s="124">
        <v>4604</v>
      </c>
    </row>
    <row r="23" spans="1:8" x14ac:dyDescent="0.25">
      <c r="A23" s="117">
        <v>3041</v>
      </c>
      <c r="B23" s="118">
        <v>4041</v>
      </c>
      <c r="C23" s="119">
        <v>200</v>
      </c>
      <c r="D23" s="120" t="s">
        <v>75</v>
      </c>
      <c r="E23" s="121" t="s">
        <v>76</v>
      </c>
      <c r="F23" s="122" t="s">
        <v>78</v>
      </c>
      <c r="G23" s="123">
        <v>3501</v>
      </c>
      <c r="H23" s="124">
        <v>4603</v>
      </c>
    </row>
    <row r="24" spans="1:8" x14ac:dyDescent="0.25">
      <c r="A24" s="117">
        <v>3042</v>
      </c>
      <c r="B24" s="118">
        <v>4042</v>
      </c>
      <c r="C24" s="119">
        <v>200</v>
      </c>
      <c r="D24" s="120" t="s">
        <v>75</v>
      </c>
      <c r="E24" s="121" t="s">
        <v>76</v>
      </c>
      <c r="F24" s="122" t="s">
        <v>79</v>
      </c>
      <c r="G24" s="123">
        <v>3501</v>
      </c>
      <c r="H24" s="124">
        <v>4603</v>
      </c>
    </row>
    <row r="25" spans="1:8" x14ac:dyDescent="0.25">
      <c r="A25" s="117">
        <v>3045</v>
      </c>
      <c r="B25" s="118">
        <v>4045</v>
      </c>
      <c r="C25" s="127">
        <v>500</v>
      </c>
      <c r="D25" s="120" t="s">
        <v>75</v>
      </c>
      <c r="E25" s="121" t="s">
        <v>76</v>
      </c>
      <c r="F25" s="128" t="s">
        <v>80</v>
      </c>
      <c r="G25" s="123">
        <v>3506</v>
      </c>
      <c r="H25" s="124">
        <v>4506</v>
      </c>
    </row>
    <row r="26" spans="1:8" x14ac:dyDescent="0.25">
      <c r="A26" s="117">
        <v>3046</v>
      </c>
      <c r="B26" s="118">
        <v>4046</v>
      </c>
      <c r="C26" s="127">
        <v>500</v>
      </c>
      <c r="D26" s="120" t="s">
        <v>75</v>
      </c>
      <c r="E26" s="121" t="s">
        <v>76</v>
      </c>
      <c r="F26" s="128" t="s">
        <v>81</v>
      </c>
      <c r="G26" s="123">
        <v>3501</v>
      </c>
      <c r="H26" s="124">
        <v>4503</v>
      </c>
    </row>
    <row r="27" spans="1:8" x14ac:dyDescent="0.25">
      <c r="A27" s="117">
        <v>3047</v>
      </c>
      <c r="B27" s="118">
        <v>4047</v>
      </c>
      <c r="C27" s="125">
        <v>100</v>
      </c>
      <c r="D27" s="120" t="s">
        <v>75</v>
      </c>
      <c r="E27" s="121" t="s">
        <v>76</v>
      </c>
      <c r="F27" s="126" t="s">
        <v>82</v>
      </c>
      <c r="G27" s="123">
        <v>3501</v>
      </c>
      <c r="H27" s="124">
        <v>4501</v>
      </c>
    </row>
    <row r="28" spans="1:8" x14ac:dyDescent="0.25">
      <c r="A28" s="117">
        <v>3050</v>
      </c>
      <c r="B28" s="118">
        <v>4050</v>
      </c>
      <c r="C28" s="119">
        <v>200</v>
      </c>
      <c r="D28" s="120" t="s">
        <v>83</v>
      </c>
      <c r="E28" s="121" t="s">
        <v>84</v>
      </c>
      <c r="F28" s="122" t="s">
        <v>66</v>
      </c>
      <c r="G28" s="129"/>
      <c r="H28" s="130"/>
    </row>
    <row r="29" spans="1:8" x14ac:dyDescent="0.25">
      <c r="A29" s="117">
        <v>3051</v>
      </c>
      <c r="B29" s="118">
        <v>4051</v>
      </c>
      <c r="C29" s="119">
        <v>200</v>
      </c>
      <c r="D29" s="120" t="s">
        <v>83</v>
      </c>
      <c r="E29" s="121" t="s">
        <v>84</v>
      </c>
      <c r="F29" s="122" t="s">
        <v>67</v>
      </c>
      <c r="G29" s="129"/>
      <c r="H29" s="130"/>
    </row>
    <row r="30" spans="1:8" x14ac:dyDescent="0.25">
      <c r="A30" s="117">
        <v>3052</v>
      </c>
      <c r="B30" s="118">
        <v>4052</v>
      </c>
      <c r="C30" s="119">
        <v>200</v>
      </c>
      <c r="D30" s="120" t="s">
        <v>83</v>
      </c>
      <c r="E30" s="121" t="s">
        <v>84</v>
      </c>
      <c r="F30" s="122" t="s">
        <v>68</v>
      </c>
      <c r="G30" s="129"/>
      <c r="H30" s="130"/>
    </row>
    <row r="31" spans="1:8" x14ac:dyDescent="0.25">
      <c r="A31" s="117">
        <v>3055</v>
      </c>
      <c r="B31" s="118">
        <v>4055</v>
      </c>
      <c r="C31" s="127">
        <v>500</v>
      </c>
      <c r="D31" s="120" t="s">
        <v>83</v>
      </c>
      <c r="E31" s="121" t="s">
        <v>84</v>
      </c>
      <c r="F31" s="128" t="s">
        <v>69</v>
      </c>
      <c r="G31" s="129"/>
      <c r="H31" s="130"/>
    </row>
    <row r="32" spans="1:8" x14ac:dyDescent="0.25">
      <c r="A32" s="117">
        <v>3056</v>
      </c>
      <c r="B32" s="118">
        <v>4056</v>
      </c>
      <c r="C32" s="127">
        <v>500</v>
      </c>
      <c r="D32" s="120" t="s">
        <v>83</v>
      </c>
      <c r="E32" s="121" t="s">
        <v>84</v>
      </c>
      <c r="F32" s="128" t="s">
        <v>70</v>
      </c>
      <c r="G32" s="129"/>
      <c r="H32" s="130"/>
    </row>
    <row r="33" spans="1:8" x14ac:dyDescent="0.25">
      <c r="A33" s="117">
        <v>3057</v>
      </c>
      <c r="B33" s="118">
        <v>4057</v>
      </c>
      <c r="C33" s="125">
        <v>100</v>
      </c>
      <c r="D33" s="120" t="s">
        <v>83</v>
      </c>
      <c r="E33" s="121" t="s">
        <v>84</v>
      </c>
      <c r="F33" s="126" t="s">
        <v>63</v>
      </c>
      <c r="G33" s="129"/>
      <c r="H33" s="130"/>
    </row>
    <row r="34" spans="1:8" x14ac:dyDescent="0.25">
      <c r="A34" s="117">
        <v>3065</v>
      </c>
      <c r="B34" s="118">
        <v>4065</v>
      </c>
      <c r="C34" s="127">
        <v>500</v>
      </c>
      <c r="D34" s="120" t="s">
        <v>71</v>
      </c>
      <c r="E34" s="121" t="s">
        <v>85</v>
      </c>
      <c r="F34" s="128" t="s">
        <v>69</v>
      </c>
      <c r="G34" s="123">
        <v>3400</v>
      </c>
      <c r="H34" s="124">
        <v>4400</v>
      </c>
    </row>
    <row r="35" spans="1:8" x14ac:dyDescent="0.25">
      <c r="A35" s="117">
        <v>3066</v>
      </c>
      <c r="B35" s="118">
        <v>4066</v>
      </c>
      <c r="C35" s="127">
        <v>500</v>
      </c>
      <c r="D35" s="120" t="s">
        <v>71</v>
      </c>
      <c r="E35" s="121" t="s">
        <v>72</v>
      </c>
      <c r="F35" s="128" t="s">
        <v>70</v>
      </c>
      <c r="G35" s="123">
        <v>3400</v>
      </c>
      <c r="H35" s="124">
        <v>4400</v>
      </c>
    </row>
    <row r="36" spans="1:8" x14ac:dyDescent="0.25">
      <c r="A36" s="117">
        <v>3100</v>
      </c>
      <c r="B36" s="118">
        <v>4100</v>
      </c>
      <c r="C36" s="119">
        <v>200</v>
      </c>
      <c r="D36" s="120" t="s">
        <v>86</v>
      </c>
      <c r="E36" s="121" t="s">
        <v>87</v>
      </c>
      <c r="F36" s="122" t="s">
        <v>66</v>
      </c>
      <c r="G36" s="123">
        <v>3200</v>
      </c>
      <c r="H36" s="124">
        <v>4200</v>
      </c>
    </row>
    <row r="37" spans="1:8" x14ac:dyDescent="0.25">
      <c r="A37" s="117">
        <v>3102</v>
      </c>
      <c r="B37" s="118">
        <v>4102</v>
      </c>
      <c r="C37" s="119">
        <v>200</v>
      </c>
      <c r="D37" s="120" t="s">
        <v>86</v>
      </c>
      <c r="E37" s="121" t="s">
        <v>87</v>
      </c>
      <c r="F37" s="122" t="s">
        <v>62</v>
      </c>
      <c r="G37" s="123">
        <v>3200</v>
      </c>
      <c r="H37" s="124">
        <v>4200</v>
      </c>
    </row>
    <row r="38" spans="1:8" x14ac:dyDescent="0.25">
      <c r="A38" s="117">
        <v>3105</v>
      </c>
      <c r="B38" s="118">
        <v>4105</v>
      </c>
      <c r="C38" s="127">
        <v>500</v>
      </c>
      <c r="D38" s="120" t="s">
        <v>86</v>
      </c>
      <c r="E38" s="121" t="s">
        <v>87</v>
      </c>
      <c r="F38" s="128" t="s">
        <v>69</v>
      </c>
      <c r="G38" s="123">
        <v>3200</v>
      </c>
      <c r="H38" s="124">
        <v>4200</v>
      </c>
    </row>
    <row r="39" spans="1:8" x14ac:dyDescent="0.25">
      <c r="A39" s="117">
        <v>3106</v>
      </c>
      <c r="B39" s="118">
        <v>4106</v>
      </c>
      <c r="C39" s="127">
        <v>500</v>
      </c>
      <c r="D39" s="120" t="s">
        <v>86</v>
      </c>
      <c r="E39" s="121" t="s">
        <v>87</v>
      </c>
      <c r="F39" s="128" t="s">
        <v>70</v>
      </c>
      <c r="G39" s="123">
        <v>3200</v>
      </c>
      <c r="H39" s="124">
        <v>4200</v>
      </c>
    </row>
    <row r="40" spans="1:8" x14ac:dyDescent="0.25">
      <c r="A40" s="117">
        <v>3107</v>
      </c>
      <c r="B40" s="118">
        <v>4107</v>
      </c>
      <c r="C40" s="125">
        <v>100</v>
      </c>
      <c r="D40" s="120" t="s">
        <v>86</v>
      </c>
      <c r="E40" s="121" t="s">
        <v>87</v>
      </c>
      <c r="F40" s="126" t="s">
        <v>63</v>
      </c>
      <c r="G40" s="123">
        <v>3200</v>
      </c>
      <c r="H40" s="124">
        <v>4200</v>
      </c>
    </row>
    <row r="41" spans="1:8" x14ac:dyDescent="0.25">
      <c r="A41" s="117">
        <v>3300</v>
      </c>
      <c r="B41" s="118">
        <v>4300</v>
      </c>
      <c r="C41" s="131">
        <v>400</v>
      </c>
      <c r="D41" s="120" t="s">
        <v>88</v>
      </c>
      <c r="E41" s="121" t="s">
        <v>89</v>
      </c>
      <c r="F41" s="132" t="s">
        <v>66</v>
      </c>
      <c r="G41" s="123">
        <v>3000</v>
      </c>
      <c r="H41" s="124">
        <v>4000</v>
      </c>
    </row>
    <row r="42" spans="1:8" x14ac:dyDescent="0.25">
      <c r="A42" s="117">
        <v>3301</v>
      </c>
      <c r="B42" s="118">
        <v>4301</v>
      </c>
      <c r="C42" s="131">
        <v>400</v>
      </c>
      <c r="D42" s="120" t="s">
        <v>88</v>
      </c>
      <c r="E42" s="121" t="s">
        <v>89</v>
      </c>
      <c r="F42" s="132" t="s">
        <v>67</v>
      </c>
      <c r="G42" s="123">
        <v>3000</v>
      </c>
      <c r="H42" s="124">
        <v>4000</v>
      </c>
    </row>
    <row r="43" spans="1:8" x14ac:dyDescent="0.25">
      <c r="A43" s="117">
        <v>3302</v>
      </c>
      <c r="B43" s="118">
        <v>4302</v>
      </c>
      <c r="C43" s="131">
        <v>400</v>
      </c>
      <c r="D43" s="120" t="s">
        <v>88</v>
      </c>
      <c r="E43" s="121" t="s">
        <v>89</v>
      </c>
      <c r="F43" s="132" t="s">
        <v>68</v>
      </c>
      <c r="G43" s="123">
        <v>3000</v>
      </c>
      <c r="H43" s="124">
        <v>4000</v>
      </c>
    </row>
    <row r="44" spans="1:8" x14ac:dyDescent="0.25">
      <c r="A44" s="117">
        <v>3305</v>
      </c>
      <c r="B44" s="118">
        <v>4305</v>
      </c>
      <c r="C44" s="131">
        <v>400</v>
      </c>
      <c r="D44" s="120" t="s">
        <v>88</v>
      </c>
      <c r="E44" s="121" t="s">
        <v>89</v>
      </c>
      <c r="F44" s="132" t="s">
        <v>69</v>
      </c>
      <c r="G44" s="123">
        <v>3000</v>
      </c>
      <c r="H44" s="124">
        <v>4000</v>
      </c>
    </row>
    <row r="45" spans="1:8" x14ac:dyDescent="0.25">
      <c r="A45" s="117">
        <v>3306</v>
      </c>
      <c r="B45" s="118">
        <v>4306</v>
      </c>
      <c r="C45" s="131">
        <v>400</v>
      </c>
      <c r="D45" s="120" t="s">
        <v>88</v>
      </c>
      <c r="E45" s="121" t="s">
        <v>89</v>
      </c>
      <c r="F45" s="132" t="s">
        <v>70</v>
      </c>
      <c r="G45" s="123">
        <v>3000</v>
      </c>
      <c r="H45" s="124">
        <v>4000</v>
      </c>
    </row>
    <row r="46" spans="1:8" x14ac:dyDescent="0.25">
      <c r="A46" s="117">
        <v>3307</v>
      </c>
      <c r="B46" s="118">
        <v>4307</v>
      </c>
      <c r="C46" s="131">
        <v>400</v>
      </c>
      <c r="D46" s="120" t="s">
        <v>88</v>
      </c>
      <c r="E46" s="121" t="s">
        <v>89</v>
      </c>
      <c r="F46" s="132" t="s">
        <v>63</v>
      </c>
      <c r="G46" s="123">
        <v>3000</v>
      </c>
      <c r="H46" s="124">
        <v>4000</v>
      </c>
    </row>
    <row r="47" spans="1:8" x14ac:dyDescent="0.25">
      <c r="A47" s="117">
        <v>3320</v>
      </c>
      <c r="B47" s="118">
        <v>4320</v>
      </c>
      <c r="C47" s="131">
        <v>400</v>
      </c>
      <c r="D47" s="120" t="s">
        <v>90</v>
      </c>
      <c r="E47" s="121" t="s">
        <v>91</v>
      </c>
      <c r="F47" s="132" t="s">
        <v>66</v>
      </c>
      <c r="G47" s="123">
        <v>3009</v>
      </c>
      <c r="H47" s="124">
        <v>4009</v>
      </c>
    </row>
    <row r="48" spans="1:8" x14ac:dyDescent="0.25">
      <c r="A48" s="117">
        <v>3321</v>
      </c>
      <c r="B48" s="118">
        <v>4321</v>
      </c>
      <c r="C48" s="131">
        <v>400</v>
      </c>
      <c r="D48" s="120" t="s">
        <v>90</v>
      </c>
      <c r="E48" s="121" t="s">
        <v>91</v>
      </c>
      <c r="F48" s="132" t="s">
        <v>67</v>
      </c>
      <c r="G48" s="123">
        <v>3009</v>
      </c>
      <c r="H48" s="124">
        <v>4009</v>
      </c>
    </row>
    <row r="49" spans="1:8" x14ac:dyDescent="0.25">
      <c r="A49" s="117">
        <v>3322</v>
      </c>
      <c r="B49" s="118">
        <v>4322</v>
      </c>
      <c r="C49" s="131">
        <v>400</v>
      </c>
      <c r="D49" s="120" t="s">
        <v>90</v>
      </c>
      <c r="E49" s="121" t="s">
        <v>91</v>
      </c>
      <c r="F49" s="132" t="s">
        <v>68</v>
      </c>
      <c r="G49" s="123">
        <v>3009</v>
      </c>
      <c r="H49" s="124">
        <v>4009</v>
      </c>
    </row>
    <row r="50" spans="1:8" x14ac:dyDescent="0.25">
      <c r="A50" s="117">
        <v>3325</v>
      </c>
      <c r="B50" s="118">
        <v>4325</v>
      </c>
      <c r="C50" s="131">
        <v>400</v>
      </c>
      <c r="D50" s="120" t="s">
        <v>90</v>
      </c>
      <c r="E50" s="121" t="s">
        <v>91</v>
      </c>
      <c r="F50" s="132" t="s">
        <v>69</v>
      </c>
      <c r="G50" s="123">
        <v>3009</v>
      </c>
      <c r="H50" s="124">
        <v>4009</v>
      </c>
    </row>
    <row r="51" spans="1:8" x14ac:dyDescent="0.25">
      <c r="A51" s="117">
        <v>3326</v>
      </c>
      <c r="B51" s="118">
        <v>4326</v>
      </c>
      <c r="C51" s="131">
        <v>400</v>
      </c>
      <c r="D51" s="120" t="s">
        <v>90</v>
      </c>
      <c r="E51" s="121" t="s">
        <v>91</v>
      </c>
      <c r="F51" s="132" t="s">
        <v>70</v>
      </c>
      <c r="G51" s="123">
        <v>3009</v>
      </c>
      <c r="H51" s="124">
        <v>4009</v>
      </c>
    </row>
    <row r="52" spans="1:8" x14ac:dyDescent="0.25">
      <c r="A52" s="117">
        <v>3327</v>
      </c>
      <c r="B52" s="118">
        <v>4327</v>
      </c>
      <c r="C52" s="131">
        <v>400</v>
      </c>
      <c r="D52" s="120" t="s">
        <v>90</v>
      </c>
      <c r="E52" s="121" t="s">
        <v>91</v>
      </c>
      <c r="F52" s="132" t="s">
        <v>63</v>
      </c>
      <c r="G52" s="123">
        <v>3009</v>
      </c>
      <c r="H52" s="124">
        <v>4009</v>
      </c>
    </row>
    <row r="53" spans="1:8" x14ac:dyDescent="0.25">
      <c r="A53" s="117">
        <v>3400</v>
      </c>
      <c r="B53" s="118">
        <v>4400</v>
      </c>
      <c r="C53" s="131">
        <v>400</v>
      </c>
      <c r="D53" s="120" t="s">
        <v>92</v>
      </c>
      <c r="E53" s="121" t="s">
        <v>93</v>
      </c>
      <c r="F53" s="132" t="s">
        <v>66</v>
      </c>
      <c r="G53" s="123">
        <v>3001</v>
      </c>
      <c r="H53" s="124">
        <v>4001</v>
      </c>
    </row>
    <row r="54" spans="1:8" x14ac:dyDescent="0.25">
      <c r="A54" s="117">
        <v>3401</v>
      </c>
      <c r="B54" s="118">
        <v>4401</v>
      </c>
      <c r="C54" s="131">
        <v>400</v>
      </c>
      <c r="D54" s="120" t="s">
        <v>92</v>
      </c>
      <c r="E54" s="121" t="s">
        <v>93</v>
      </c>
      <c r="F54" s="132" t="s">
        <v>67</v>
      </c>
      <c r="G54" s="123">
        <v>3001</v>
      </c>
      <c r="H54" s="124">
        <v>4001</v>
      </c>
    </row>
    <row r="55" spans="1:8" x14ac:dyDescent="0.25">
      <c r="A55" s="117">
        <v>3402</v>
      </c>
      <c r="B55" s="118">
        <v>4402</v>
      </c>
      <c r="C55" s="131">
        <v>400</v>
      </c>
      <c r="D55" s="120" t="s">
        <v>92</v>
      </c>
      <c r="E55" s="121" t="s">
        <v>93</v>
      </c>
      <c r="F55" s="132" t="s">
        <v>68</v>
      </c>
      <c r="G55" s="123">
        <v>3001</v>
      </c>
      <c r="H55" s="124">
        <v>4001</v>
      </c>
    </row>
    <row r="56" spans="1:8" x14ac:dyDescent="0.25">
      <c r="A56" s="117">
        <v>3405</v>
      </c>
      <c r="B56" s="118">
        <v>4405</v>
      </c>
      <c r="C56" s="131">
        <v>400</v>
      </c>
      <c r="D56" s="120" t="s">
        <v>92</v>
      </c>
      <c r="E56" s="121" t="s">
        <v>93</v>
      </c>
      <c r="F56" s="132" t="s">
        <v>69</v>
      </c>
      <c r="G56" s="123">
        <v>3001</v>
      </c>
      <c r="H56" s="124">
        <v>4001</v>
      </c>
    </row>
    <row r="57" spans="1:8" x14ac:dyDescent="0.25">
      <c r="A57" s="117">
        <v>3406</v>
      </c>
      <c r="B57" s="118">
        <v>4406</v>
      </c>
      <c r="C57" s="131">
        <v>400</v>
      </c>
      <c r="D57" s="120" t="s">
        <v>92</v>
      </c>
      <c r="E57" s="121" t="s">
        <v>93</v>
      </c>
      <c r="F57" s="132" t="s">
        <v>70</v>
      </c>
      <c r="G57" s="123">
        <v>3001</v>
      </c>
      <c r="H57" s="124">
        <v>4001</v>
      </c>
    </row>
    <row r="58" spans="1:8" x14ac:dyDescent="0.25">
      <c r="A58" s="117">
        <v>3407</v>
      </c>
      <c r="B58" s="118">
        <v>4407</v>
      </c>
      <c r="C58" s="131">
        <v>400</v>
      </c>
      <c r="D58" s="120" t="s">
        <v>92</v>
      </c>
      <c r="E58" s="121" t="s">
        <v>93</v>
      </c>
      <c r="F58" s="132" t="s">
        <v>63</v>
      </c>
      <c r="G58" s="123">
        <v>3001</v>
      </c>
      <c r="H58" s="124">
        <v>4001</v>
      </c>
    </row>
    <row r="59" spans="1:8" x14ac:dyDescent="0.25">
      <c r="A59" s="117">
        <v>3410</v>
      </c>
      <c r="B59" s="118">
        <v>4410</v>
      </c>
      <c r="C59" s="133">
        <v>300</v>
      </c>
      <c r="D59" s="120" t="s">
        <v>92</v>
      </c>
      <c r="E59" s="121" t="s">
        <v>93</v>
      </c>
      <c r="F59" s="134" t="s">
        <v>94</v>
      </c>
      <c r="G59" s="123">
        <v>3001</v>
      </c>
      <c r="H59" s="124">
        <v>4001</v>
      </c>
    </row>
    <row r="60" spans="1:8" x14ac:dyDescent="0.25">
      <c r="A60" s="117">
        <v>3411</v>
      </c>
      <c r="B60" s="118">
        <v>4411</v>
      </c>
      <c r="C60" s="133">
        <v>300</v>
      </c>
      <c r="D60" s="120" t="s">
        <v>92</v>
      </c>
      <c r="E60" s="121" t="s">
        <v>93</v>
      </c>
      <c r="F60" s="134" t="s">
        <v>95</v>
      </c>
      <c r="G60" s="123">
        <v>3001</v>
      </c>
      <c r="H60" s="124">
        <v>4001</v>
      </c>
    </row>
    <row r="61" spans="1:8" x14ac:dyDescent="0.25">
      <c r="A61" s="117">
        <v>3415</v>
      </c>
      <c r="B61" s="118">
        <v>4415</v>
      </c>
      <c r="C61" s="133">
        <v>300</v>
      </c>
      <c r="D61" s="120" t="s">
        <v>92</v>
      </c>
      <c r="E61" s="121" t="s">
        <v>93</v>
      </c>
      <c r="F61" s="134" t="s">
        <v>96</v>
      </c>
      <c r="G61" s="123">
        <v>3001</v>
      </c>
      <c r="H61" s="124">
        <v>4001</v>
      </c>
    </row>
    <row r="62" spans="1:8" x14ac:dyDescent="0.25">
      <c r="A62" s="117">
        <v>3416</v>
      </c>
      <c r="B62" s="118">
        <v>4416</v>
      </c>
      <c r="C62" s="133">
        <v>300</v>
      </c>
      <c r="D62" s="120" t="s">
        <v>92</v>
      </c>
      <c r="E62" s="121" t="s">
        <v>93</v>
      </c>
      <c r="F62" s="134" t="s">
        <v>97</v>
      </c>
      <c r="G62" s="123">
        <v>3001</v>
      </c>
      <c r="H62" s="124">
        <v>4001</v>
      </c>
    </row>
    <row r="63" spans="1:8" x14ac:dyDescent="0.25">
      <c r="A63" s="117">
        <v>3417</v>
      </c>
      <c r="B63" s="118">
        <v>4417</v>
      </c>
      <c r="C63" s="133">
        <v>300</v>
      </c>
      <c r="D63" s="120" t="s">
        <v>92</v>
      </c>
      <c r="E63" s="121" t="s">
        <v>93</v>
      </c>
      <c r="F63" s="134" t="s">
        <v>98</v>
      </c>
      <c r="G63" s="123">
        <v>3001</v>
      </c>
      <c r="H63" s="124">
        <v>4001</v>
      </c>
    </row>
    <row r="64" spans="1:8" x14ac:dyDescent="0.25">
      <c r="A64" s="135">
        <v>3421</v>
      </c>
      <c r="B64" s="136">
        <v>4421</v>
      </c>
      <c r="C64" s="137">
        <v>400</v>
      </c>
      <c r="D64" s="138" t="s">
        <v>99</v>
      </c>
      <c r="E64" s="139" t="s">
        <v>100</v>
      </c>
      <c r="F64" s="140" t="s">
        <v>67</v>
      </c>
      <c r="G64" s="123">
        <v>3002</v>
      </c>
      <c r="H64" s="124">
        <v>4002</v>
      </c>
    </row>
    <row r="65" spans="1:8" x14ac:dyDescent="0.25">
      <c r="A65" s="117">
        <v>3422</v>
      </c>
      <c r="B65" s="118">
        <v>4422</v>
      </c>
      <c r="C65" s="131">
        <v>400</v>
      </c>
      <c r="D65" s="120" t="s">
        <v>99</v>
      </c>
      <c r="E65" s="121" t="s">
        <v>100</v>
      </c>
      <c r="F65" s="132" t="s">
        <v>62</v>
      </c>
      <c r="G65" s="123">
        <v>3002</v>
      </c>
      <c r="H65" s="124">
        <v>4002</v>
      </c>
    </row>
    <row r="66" spans="1:8" x14ac:dyDescent="0.25">
      <c r="A66" s="117">
        <v>3426</v>
      </c>
      <c r="B66" s="118">
        <v>4426</v>
      </c>
      <c r="C66" s="131">
        <v>400</v>
      </c>
      <c r="D66" s="120" t="s">
        <v>99</v>
      </c>
      <c r="E66" s="121" t="s">
        <v>100</v>
      </c>
      <c r="F66" s="132" t="s">
        <v>70</v>
      </c>
      <c r="G66" s="123">
        <v>3004</v>
      </c>
      <c r="H66" s="124">
        <v>4004</v>
      </c>
    </row>
    <row r="67" spans="1:8" x14ac:dyDescent="0.25">
      <c r="A67" s="117">
        <v>3427</v>
      </c>
      <c r="B67" s="118">
        <v>4427</v>
      </c>
      <c r="C67" s="131">
        <v>400</v>
      </c>
      <c r="D67" s="120" t="s">
        <v>99</v>
      </c>
      <c r="E67" s="121" t="s">
        <v>100</v>
      </c>
      <c r="F67" s="132" t="s">
        <v>63</v>
      </c>
      <c r="G67" s="123">
        <v>3003</v>
      </c>
      <c r="H67" s="124">
        <v>4003</v>
      </c>
    </row>
    <row r="68" spans="1:8" x14ac:dyDescent="0.25">
      <c r="A68" s="117">
        <v>3500</v>
      </c>
      <c r="B68" s="118">
        <v>4500</v>
      </c>
      <c r="C68" s="131">
        <v>400</v>
      </c>
      <c r="D68" s="120" t="s">
        <v>101</v>
      </c>
      <c r="E68" s="121" t="s">
        <v>102</v>
      </c>
      <c r="F68" s="132" t="s">
        <v>66</v>
      </c>
      <c r="G68" s="123">
        <v>3006</v>
      </c>
      <c r="H68" s="124">
        <v>4006</v>
      </c>
    </row>
    <row r="69" spans="1:8" x14ac:dyDescent="0.25">
      <c r="A69" s="117">
        <v>3501</v>
      </c>
      <c r="B69" s="118">
        <v>4501</v>
      </c>
      <c r="C69" s="131">
        <v>400</v>
      </c>
      <c r="D69" s="120" t="s">
        <v>101</v>
      </c>
      <c r="E69" s="121" t="s">
        <v>102</v>
      </c>
      <c r="F69" s="132" t="s">
        <v>67</v>
      </c>
      <c r="G69" s="123">
        <v>3006</v>
      </c>
      <c r="H69" s="124">
        <v>4006</v>
      </c>
    </row>
    <row r="70" spans="1:8" x14ac:dyDescent="0.25">
      <c r="A70" s="117">
        <v>3502</v>
      </c>
      <c r="B70" s="118">
        <v>4502</v>
      </c>
      <c r="C70" s="131">
        <v>400</v>
      </c>
      <c r="D70" s="120" t="s">
        <v>101</v>
      </c>
      <c r="E70" s="121" t="s">
        <v>102</v>
      </c>
      <c r="F70" s="132" t="s">
        <v>68</v>
      </c>
      <c r="G70" s="123">
        <v>3006</v>
      </c>
      <c r="H70" s="124">
        <v>4006</v>
      </c>
    </row>
    <row r="71" spans="1:8" x14ac:dyDescent="0.25">
      <c r="A71" s="117">
        <v>3505</v>
      </c>
      <c r="B71" s="118">
        <v>4505</v>
      </c>
      <c r="C71" s="131">
        <v>400</v>
      </c>
      <c r="D71" s="120" t="s">
        <v>101</v>
      </c>
      <c r="E71" s="121" t="s">
        <v>102</v>
      </c>
      <c r="F71" s="132" t="s">
        <v>69</v>
      </c>
      <c r="G71" s="123">
        <v>3006</v>
      </c>
      <c r="H71" s="124">
        <v>4006</v>
      </c>
    </row>
    <row r="72" spans="1:8" x14ac:dyDescent="0.25">
      <c r="A72" s="117">
        <v>3506</v>
      </c>
      <c r="B72" s="118">
        <v>4506</v>
      </c>
      <c r="C72" s="131">
        <v>400</v>
      </c>
      <c r="D72" s="120" t="s">
        <v>101</v>
      </c>
      <c r="E72" s="121" t="s">
        <v>102</v>
      </c>
      <c r="F72" s="132" t="s">
        <v>70</v>
      </c>
      <c r="G72" s="123">
        <v>3006</v>
      </c>
      <c r="H72" s="124">
        <v>4006</v>
      </c>
    </row>
    <row r="73" spans="1:8" x14ac:dyDescent="0.25">
      <c r="A73" s="117">
        <v>3507</v>
      </c>
      <c r="B73" s="118">
        <v>4507</v>
      </c>
      <c r="C73" s="131">
        <v>400</v>
      </c>
      <c r="D73" s="120" t="s">
        <v>101</v>
      </c>
      <c r="E73" s="121" t="s">
        <v>102</v>
      </c>
      <c r="F73" s="132" t="s">
        <v>63</v>
      </c>
      <c r="G73" s="123">
        <v>3006</v>
      </c>
      <c r="H73" s="124">
        <v>4006</v>
      </c>
    </row>
    <row r="74" spans="1:8" x14ac:dyDescent="0.25">
      <c r="A74" s="117">
        <v>3510</v>
      </c>
      <c r="B74" s="118">
        <v>4510</v>
      </c>
      <c r="C74" s="133">
        <v>300</v>
      </c>
      <c r="D74" s="120" t="s">
        <v>101</v>
      </c>
      <c r="E74" s="121" t="s">
        <v>102</v>
      </c>
      <c r="F74" s="134" t="s">
        <v>94</v>
      </c>
      <c r="G74" s="123">
        <v>3006</v>
      </c>
      <c r="H74" s="124">
        <v>4006</v>
      </c>
    </row>
    <row r="75" spans="1:8" x14ac:dyDescent="0.25">
      <c r="A75" s="117">
        <v>3511</v>
      </c>
      <c r="B75" s="118">
        <v>4511</v>
      </c>
      <c r="C75" s="133">
        <v>300</v>
      </c>
      <c r="D75" s="120" t="s">
        <v>101</v>
      </c>
      <c r="E75" s="121" t="s">
        <v>102</v>
      </c>
      <c r="F75" s="134" t="s">
        <v>95</v>
      </c>
      <c r="G75" s="123">
        <v>3006</v>
      </c>
      <c r="H75" s="124">
        <v>4006</v>
      </c>
    </row>
    <row r="76" spans="1:8" x14ac:dyDescent="0.25">
      <c r="A76" s="117">
        <v>3512</v>
      </c>
      <c r="B76" s="118">
        <v>4512</v>
      </c>
      <c r="C76" s="133">
        <v>300</v>
      </c>
      <c r="D76" s="120" t="s">
        <v>101</v>
      </c>
      <c r="E76" s="121" t="s">
        <v>102</v>
      </c>
      <c r="F76" s="134" t="s">
        <v>103</v>
      </c>
      <c r="G76" s="123">
        <v>3006</v>
      </c>
      <c r="H76" s="124">
        <v>4006</v>
      </c>
    </row>
    <row r="77" spans="1:8" x14ac:dyDescent="0.25">
      <c r="A77" s="117">
        <v>3515</v>
      </c>
      <c r="B77" s="118">
        <v>4515</v>
      </c>
      <c r="C77" s="133">
        <v>300</v>
      </c>
      <c r="D77" s="120" t="s">
        <v>101</v>
      </c>
      <c r="E77" s="121" t="s">
        <v>102</v>
      </c>
      <c r="F77" s="134" t="s">
        <v>96</v>
      </c>
      <c r="G77" s="123">
        <v>3006</v>
      </c>
      <c r="H77" s="124">
        <v>4006</v>
      </c>
    </row>
    <row r="78" spans="1:8" x14ac:dyDescent="0.25">
      <c r="A78" s="117">
        <v>3516</v>
      </c>
      <c r="B78" s="118">
        <v>4516</v>
      </c>
      <c r="C78" s="133">
        <v>300</v>
      </c>
      <c r="D78" s="120" t="s">
        <v>101</v>
      </c>
      <c r="E78" s="121" t="s">
        <v>102</v>
      </c>
      <c r="F78" s="134" t="s">
        <v>97</v>
      </c>
      <c r="G78" s="123">
        <v>3006</v>
      </c>
      <c r="H78" s="124">
        <v>4006</v>
      </c>
    </row>
    <row r="79" spans="1:8" x14ac:dyDescent="0.25">
      <c r="A79" s="117">
        <v>3517</v>
      </c>
      <c r="B79" s="118">
        <v>4517</v>
      </c>
      <c r="C79" s="133">
        <v>300</v>
      </c>
      <c r="D79" s="120" t="s">
        <v>101</v>
      </c>
      <c r="E79" s="121" t="s">
        <v>102</v>
      </c>
      <c r="F79" s="134" t="s">
        <v>98</v>
      </c>
      <c r="G79" s="123">
        <v>3006</v>
      </c>
      <c r="H79" s="124">
        <v>4006</v>
      </c>
    </row>
    <row r="80" spans="1:8" x14ac:dyDescent="0.25">
      <c r="A80" s="117">
        <v>3521</v>
      </c>
      <c r="B80" s="118">
        <v>4521</v>
      </c>
      <c r="C80" s="131">
        <v>400</v>
      </c>
      <c r="D80" s="120" t="s">
        <v>104</v>
      </c>
      <c r="E80" s="121" t="s">
        <v>105</v>
      </c>
      <c r="F80" s="132" t="s">
        <v>67</v>
      </c>
      <c r="G80" s="123">
        <v>3007</v>
      </c>
      <c r="H80" s="124">
        <v>4007</v>
      </c>
    </row>
    <row r="81" spans="1:8" x14ac:dyDescent="0.25">
      <c r="A81" s="117">
        <v>3522</v>
      </c>
      <c r="B81" s="118">
        <v>4522</v>
      </c>
      <c r="C81" s="131">
        <v>400</v>
      </c>
      <c r="D81" s="120" t="s">
        <v>104</v>
      </c>
      <c r="E81" s="121" t="s">
        <v>105</v>
      </c>
      <c r="F81" s="132" t="s">
        <v>68</v>
      </c>
      <c r="G81" s="123">
        <v>3007</v>
      </c>
      <c r="H81" s="124">
        <v>4007</v>
      </c>
    </row>
    <row r="82" spans="1:8" x14ac:dyDescent="0.25">
      <c r="A82" s="117">
        <v>3526</v>
      </c>
      <c r="B82" s="118">
        <v>4526</v>
      </c>
      <c r="C82" s="131">
        <v>400</v>
      </c>
      <c r="D82" s="120" t="s">
        <v>104</v>
      </c>
      <c r="E82" s="121" t="s">
        <v>105</v>
      </c>
      <c r="F82" s="132" t="s">
        <v>70</v>
      </c>
      <c r="G82" s="123">
        <v>3007</v>
      </c>
      <c r="H82" s="124">
        <v>4007</v>
      </c>
    </row>
    <row r="83" spans="1:8" x14ac:dyDescent="0.25">
      <c r="A83" s="117">
        <v>3527</v>
      </c>
      <c r="B83" s="118">
        <v>4527</v>
      </c>
      <c r="C83" s="131">
        <v>400</v>
      </c>
      <c r="D83" s="120" t="s">
        <v>104</v>
      </c>
      <c r="E83" s="121" t="s">
        <v>105</v>
      </c>
      <c r="F83" s="132" t="s">
        <v>63</v>
      </c>
      <c r="G83" s="123">
        <v>3007</v>
      </c>
      <c r="H83" s="124">
        <v>4007</v>
      </c>
    </row>
    <row r="84" spans="1:8" x14ac:dyDescent="0.25">
      <c r="A84" s="117">
        <v>3531</v>
      </c>
      <c r="B84" s="118">
        <v>4531</v>
      </c>
      <c r="C84" s="133">
        <v>300</v>
      </c>
      <c r="D84" s="120" t="s">
        <v>104</v>
      </c>
      <c r="E84" s="121" t="s">
        <v>105</v>
      </c>
      <c r="F84" s="134" t="s">
        <v>95</v>
      </c>
      <c r="G84" s="123">
        <v>3007</v>
      </c>
      <c r="H84" s="124">
        <v>4007</v>
      </c>
    </row>
    <row r="85" spans="1:8" x14ac:dyDescent="0.25">
      <c r="A85" s="117">
        <v>3532</v>
      </c>
      <c r="B85" s="118">
        <v>4532</v>
      </c>
      <c r="C85" s="133">
        <v>300</v>
      </c>
      <c r="D85" s="120" t="s">
        <v>104</v>
      </c>
      <c r="E85" s="121" t="s">
        <v>105</v>
      </c>
      <c r="F85" s="134" t="s">
        <v>103</v>
      </c>
      <c r="G85" s="123">
        <v>3007</v>
      </c>
      <c r="H85" s="124">
        <v>4007</v>
      </c>
    </row>
    <row r="86" spans="1:8" x14ac:dyDescent="0.25">
      <c r="A86" s="117">
        <v>3536</v>
      </c>
      <c r="B86" s="118">
        <v>4536</v>
      </c>
      <c r="C86" s="133">
        <v>300</v>
      </c>
      <c r="D86" s="120" t="s">
        <v>104</v>
      </c>
      <c r="E86" s="121" t="s">
        <v>105</v>
      </c>
      <c r="F86" s="134" t="s">
        <v>97</v>
      </c>
      <c r="G86" s="123">
        <v>3007</v>
      </c>
      <c r="H86" s="124">
        <v>4007</v>
      </c>
    </row>
    <row r="87" spans="1:8" x14ac:dyDescent="0.25">
      <c r="A87" s="117">
        <v>3537</v>
      </c>
      <c r="B87" s="118">
        <v>4537</v>
      </c>
      <c r="C87" s="133">
        <v>300</v>
      </c>
      <c r="D87" s="120" t="s">
        <v>104</v>
      </c>
      <c r="E87" s="121" t="s">
        <v>105</v>
      </c>
      <c r="F87" s="134" t="s">
        <v>98</v>
      </c>
      <c r="G87" s="123">
        <v>3007</v>
      </c>
      <c r="H87" s="124">
        <v>4007</v>
      </c>
    </row>
    <row r="88" spans="1:8" x14ac:dyDescent="0.25">
      <c r="A88" s="117">
        <v>3609</v>
      </c>
      <c r="B88" s="118">
        <v>4609</v>
      </c>
      <c r="C88" s="131">
        <v>400</v>
      </c>
      <c r="D88" s="120" t="s">
        <v>106</v>
      </c>
      <c r="E88" s="121" t="s">
        <v>107</v>
      </c>
      <c r="F88" s="132" t="s">
        <v>108</v>
      </c>
      <c r="G88" s="123">
        <v>3008</v>
      </c>
      <c r="H88" s="124">
        <v>4008</v>
      </c>
    </row>
    <row r="89" spans="1:8" x14ac:dyDescent="0.25">
      <c r="A89" s="117">
        <v>3619</v>
      </c>
      <c r="B89" s="118">
        <v>4619</v>
      </c>
      <c r="C89" s="133">
        <v>300</v>
      </c>
      <c r="D89" s="120" t="s">
        <v>106</v>
      </c>
      <c r="E89" s="121" t="s">
        <v>107</v>
      </c>
      <c r="F89" s="134" t="s">
        <v>109</v>
      </c>
      <c r="G89" s="123">
        <v>3008</v>
      </c>
      <c r="H89" s="124">
        <v>4008</v>
      </c>
    </row>
    <row r="90" spans="1:8" x14ac:dyDescent="0.25">
      <c r="A90" s="117">
        <v>3625</v>
      </c>
      <c r="B90" s="118">
        <v>4625</v>
      </c>
      <c r="C90" s="131">
        <v>400</v>
      </c>
      <c r="D90" s="120" t="s">
        <v>110</v>
      </c>
      <c r="E90" s="121" t="s">
        <v>111</v>
      </c>
      <c r="F90" s="132" t="s">
        <v>69</v>
      </c>
      <c r="G90" s="123">
        <v>3010</v>
      </c>
      <c r="H90" s="124">
        <v>4010</v>
      </c>
    </row>
    <row r="91" spans="1:8" x14ac:dyDescent="0.25">
      <c r="A91" s="117">
        <v>3626</v>
      </c>
      <c r="B91" s="118">
        <v>4626</v>
      </c>
      <c r="C91" s="131">
        <v>400</v>
      </c>
      <c r="D91" s="120" t="s">
        <v>110</v>
      </c>
      <c r="E91" s="121" t="s">
        <v>111</v>
      </c>
      <c r="F91" s="132" t="s">
        <v>70</v>
      </c>
      <c r="G91" s="123">
        <v>3010</v>
      </c>
      <c r="H91" s="124">
        <v>4010</v>
      </c>
    </row>
    <row r="92" spans="1:8" x14ac:dyDescent="0.25">
      <c r="A92" s="117">
        <v>3635</v>
      </c>
      <c r="B92" s="118">
        <v>4635</v>
      </c>
      <c r="C92" s="133">
        <v>300</v>
      </c>
      <c r="D92" s="120" t="s">
        <v>110</v>
      </c>
      <c r="E92" s="121" t="s">
        <v>111</v>
      </c>
      <c r="F92" s="134" t="s">
        <v>96</v>
      </c>
      <c r="G92" s="123">
        <v>3010</v>
      </c>
      <c r="H92" s="124">
        <v>4010</v>
      </c>
    </row>
    <row r="93" spans="1:8" x14ac:dyDescent="0.25">
      <c r="A93" s="117">
        <v>3636</v>
      </c>
      <c r="B93" s="118">
        <v>4636</v>
      </c>
      <c r="C93" s="133">
        <v>300</v>
      </c>
      <c r="D93" s="120" t="s">
        <v>110</v>
      </c>
      <c r="E93" s="121" t="s">
        <v>111</v>
      </c>
      <c r="F93" s="134" t="s">
        <v>97</v>
      </c>
      <c r="G93" s="123">
        <v>3010</v>
      </c>
      <c r="H93" s="124">
        <v>4010</v>
      </c>
    </row>
    <row r="94" spans="1:8" x14ac:dyDescent="0.25">
      <c r="A94" s="117">
        <v>3800</v>
      </c>
      <c r="B94" s="118">
        <v>4800</v>
      </c>
      <c r="C94" s="141">
        <v>300</v>
      </c>
      <c r="D94" s="120" t="s">
        <v>112</v>
      </c>
      <c r="E94" s="121" t="s">
        <v>113</v>
      </c>
      <c r="F94" s="134" t="s">
        <v>94</v>
      </c>
      <c r="G94" s="123"/>
      <c r="H94" s="124"/>
    </row>
    <row r="95" spans="1:8" x14ac:dyDescent="0.25">
      <c r="A95" s="117">
        <v>3801</v>
      </c>
      <c r="B95" s="118">
        <v>4801</v>
      </c>
      <c r="C95" s="141">
        <v>300</v>
      </c>
      <c r="D95" s="120" t="s">
        <v>112</v>
      </c>
      <c r="E95" s="121" t="s">
        <v>113</v>
      </c>
      <c r="F95" s="134" t="s">
        <v>95</v>
      </c>
      <c r="G95" s="123"/>
      <c r="H95" s="124"/>
    </row>
    <row r="96" spans="1:8" x14ac:dyDescent="0.25">
      <c r="A96" s="117">
        <v>3802</v>
      </c>
      <c r="B96" s="118">
        <v>4802</v>
      </c>
      <c r="C96" s="141">
        <v>300</v>
      </c>
      <c r="D96" s="120" t="s">
        <v>112</v>
      </c>
      <c r="E96" s="121" t="s">
        <v>113</v>
      </c>
      <c r="F96" s="134" t="s">
        <v>103</v>
      </c>
      <c r="G96" s="123"/>
      <c r="H96" s="124"/>
    </row>
    <row r="97" spans="1:8" x14ac:dyDescent="0.25">
      <c r="A97" s="117">
        <v>3805</v>
      </c>
      <c r="B97" s="118">
        <v>4805</v>
      </c>
      <c r="C97" s="141">
        <v>300</v>
      </c>
      <c r="D97" s="120" t="s">
        <v>112</v>
      </c>
      <c r="E97" s="121" t="s">
        <v>113</v>
      </c>
      <c r="F97" s="134" t="s">
        <v>96</v>
      </c>
      <c r="G97" s="123"/>
      <c r="H97" s="124"/>
    </row>
    <row r="98" spans="1:8" x14ac:dyDescent="0.25">
      <c r="A98" s="117">
        <v>3806</v>
      </c>
      <c r="B98" s="118">
        <v>4806</v>
      </c>
      <c r="C98" s="141">
        <v>300</v>
      </c>
      <c r="D98" s="120" t="s">
        <v>112</v>
      </c>
      <c r="E98" s="121" t="s">
        <v>113</v>
      </c>
      <c r="F98" s="134" t="s">
        <v>97</v>
      </c>
      <c r="G98" s="123"/>
      <c r="H98" s="124"/>
    </row>
    <row r="99" spans="1:8" x14ac:dyDescent="0.25">
      <c r="A99" s="117">
        <v>3807</v>
      </c>
      <c r="B99" s="118">
        <v>4807</v>
      </c>
      <c r="C99" s="141">
        <v>300</v>
      </c>
      <c r="D99" s="120" t="s">
        <v>112</v>
      </c>
      <c r="E99" s="121" t="s">
        <v>113</v>
      </c>
      <c r="F99" s="134" t="s">
        <v>98</v>
      </c>
      <c r="G99" s="123"/>
      <c r="H99" s="124"/>
    </row>
    <row r="100" spans="1:8" x14ac:dyDescent="0.25">
      <c r="A100" s="117">
        <v>3810</v>
      </c>
      <c r="B100" s="118">
        <v>4810</v>
      </c>
      <c r="C100" s="141">
        <v>300</v>
      </c>
      <c r="D100" s="120" t="s">
        <v>112</v>
      </c>
      <c r="E100" s="121" t="s">
        <v>114</v>
      </c>
      <c r="F100" s="134" t="s">
        <v>94</v>
      </c>
      <c r="G100" s="123"/>
      <c r="H100" s="124"/>
    </row>
    <row r="101" spans="1:8" x14ac:dyDescent="0.25">
      <c r="A101" s="117">
        <v>3811</v>
      </c>
      <c r="B101" s="118">
        <v>4811</v>
      </c>
      <c r="C101" s="141">
        <v>300</v>
      </c>
      <c r="D101" s="120" t="s">
        <v>112</v>
      </c>
      <c r="E101" s="121" t="s">
        <v>114</v>
      </c>
      <c r="F101" s="134" t="s">
        <v>95</v>
      </c>
      <c r="G101" s="123"/>
      <c r="H101" s="124"/>
    </row>
    <row r="102" spans="1:8" x14ac:dyDescent="0.25">
      <c r="A102" s="117">
        <v>3812</v>
      </c>
      <c r="B102" s="118">
        <v>4812</v>
      </c>
      <c r="C102" s="141">
        <v>300</v>
      </c>
      <c r="D102" s="120" t="s">
        <v>112</v>
      </c>
      <c r="E102" s="121" t="s">
        <v>114</v>
      </c>
      <c r="F102" s="134" t="s">
        <v>103</v>
      </c>
      <c r="G102" s="123"/>
      <c r="H102" s="124"/>
    </row>
    <row r="103" spans="1:8" x14ac:dyDescent="0.25">
      <c r="A103" s="117">
        <v>3815</v>
      </c>
      <c r="B103" s="118">
        <v>4815</v>
      </c>
      <c r="C103" s="141">
        <v>300</v>
      </c>
      <c r="D103" s="120" t="s">
        <v>112</v>
      </c>
      <c r="E103" s="121" t="s">
        <v>114</v>
      </c>
      <c r="F103" s="134" t="s">
        <v>96</v>
      </c>
      <c r="G103" s="123"/>
      <c r="H103" s="124"/>
    </row>
    <row r="104" spans="1:8" x14ac:dyDescent="0.25">
      <c r="A104" s="117">
        <v>3816</v>
      </c>
      <c r="B104" s="118">
        <v>4816</v>
      </c>
      <c r="C104" s="141">
        <v>300</v>
      </c>
      <c r="D104" s="120" t="s">
        <v>112</v>
      </c>
      <c r="E104" s="121" t="s">
        <v>114</v>
      </c>
      <c r="F104" s="134" t="s">
        <v>97</v>
      </c>
      <c r="G104" s="123"/>
      <c r="H104" s="124"/>
    </row>
    <row r="105" spans="1:8" x14ac:dyDescent="0.25">
      <c r="A105" s="117">
        <v>3817</v>
      </c>
      <c r="B105" s="118">
        <v>4817</v>
      </c>
      <c r="C105" s="141">
        <v>300</v>
      </c>
      <c r="D105" s="120" t="s">
        <v>112</v>
      </c>
      <c r="E105" s="121" t="s">
        <v>114</v>
      </c>
      <c r="F105" s="134" t="s">
        <v>98</v>
      </c>
      <c r="G105" s="123"/>
      <c r="H105" s="124"/>
    </row>
    <row r="106" spans="1:8" x14ac:dyDescent="0.25">
      <c r="A106" s="117">
        <v>3820</v>
      </c>
      <c r="B106" s="118">
        <v>4820</v>
      </c>
      <c r="C106" s="141">
        <v>300</v>
      </c>
      <c r="D106" s="120" t="s">
        <v>115</v>
      </c>
      <c r="E106" s="121" t="s">
        <v>116</v>
      </c>
      <c r="F106" s="134" t="s">
        <v>94</v>
      </c>
      <c r="G106" s="123"/>
      <c r="H106" s="124"/>
    </row>
    <row r="107" spans="1:8" x14ac:dyDescent="0.25">
      <c r="A107" s="117">
        <v>3821</v>
      </c>
      <c r="B107" s="118">
        <v>4821</v>
      </c>
      <c r="C107" s="141">
        <v>300</v>
      </c>
      <c r="D107" s="120" t="s">
        <v>115</v>
      </c>
      <c r="E107" s="121" t="s">
        <v>116</v>
      </c>
      <c r="F107" s="134" t="s">
        <v>95</v>
      </c>
      <c r="G107" s="123"/>
      <c r="H107" s="124"/>
    </row>
    <row r="108" spans="1:8" x14ac:dyDescent="0.25">
      <c r="A108" s="117">
        <v>3822</v>
      </c>
      <c r="B108" s="118">
        <v>4822</v>
      </c>
      <c r="C108" s="141">
        <v>300</v>
      </c>
      <c r="D108" s="120" t="s">
        <v>115</v>
      </c>
      <c r="E108" s="121" t="s">
        <v>116</v>
      </c>
      <c r="F108" s="134" t="s">
        <v>103</v>
      </c>
      <c r="G108" s="123"/>
      <c r="H108" s="124"/>
    </row>
    <row r="109" spans="1:8" x14ac:dyDescent="0.25">
      <c r="A109" s="117">
        <v>3825</v>
      </c>
      <c r="B109" s="118">
        <v>4825</v>
      </c>
      <c r="C109" s="141">
        <v>300</v>
      </c>
      <c r="D109" s="120" t="s">
        <v>115</v>
      </c>
      <c r="E109" s="121" t="s">
        <v>116</v>
      </c>
      <c r="F109" s="134" t="s">
        <v>96</v>
      </c>
      <c r="G109" s="123"/>
      <c r="H109" s="124"/>
    </row>
    <row r="110" spans="1:8" x14ac:dyDescent="0.25">
      <c r="A110" s="117">
        <v>3826</v>
      </c>
      <c r="B110" s="118">
        <v>4826</v>
      </c>
      <c r="C110" s="141">
        <v>300</v>
      </c>
      <c r="D110" s="120" t="s">
        <v>115</v>
      </c>
      <c r="E110" s="121" t="s">
        <v>116</v>
      </c>
      <c r="F110" s="134" t="s">
        <v>97</v>
      </c>
      <c r="G110" s="123"/>
      <c r="H110" s="124"/>
    </row>
    <row r="111" spans="1:8" x14ac:dyDescent="0.25">
      <c r="A111" s="117">
        <v>3827</v>
      </c>
      <c r="B111" s="118">
        <v>4827</v>
      </c>
      <c r="C111" s="141">
        <v>300</v>
      </c>
      <c r="D111" s="120" t="s">
        <v>115</v>
      </c>
      <c r="E111" s="121" t="s">
        <v>116</v>
      </c>
      <c r="F111" s="134" t="s">
        <v>98</v>
      </c>
      <c r="G111" s="123"/>
      <c r="H111" s="124"/>
    </row>
    <row r="112" spans="1:8" x14ac:dyDescent="0.25">
      <c r="A112" s="117">
        <v>3880</v>
      </c>
      <c r="B112" s="118">
        <v>4880</v>
      </c>
      <c r="C112" s="131">
        <v>400</v>
      </c>
      <c r="D112" s="120" t="s">
        <v>117</v>
      </c>
      <c r="E112" s="121" t="s">
        <v>118</v>
      </c>
      <c r="F112" s="132" t="s">
        <v>66</v>
      </c>
      <c r="G112" s="123"/>
      <c r="H112" s="124"/>
    </row>
    <row r="113" spans="1:8" x14ac:dyDescent="0.25">
      <c r="A113" s="117">
        <v>3881</v>
      </c>
      <c r="B113" s="118">
        <v>4881</v>
      </c>
      <c r="C113" s="131">
        <v>400</v>
      </c>
      <c r="D113" s="120" t="s">
        <v>117</v>
      </c>
      <c r="E113" s="121" t="s">
        <v>118</v>
      </c>
      <c r="F113" s="132" t="s">
        <v>67</v>
      </c>
      <c r="G113" s="123"/>
      <c r="H113" s="124"/>
    </row>
    <row r="114" spans="1:8" x14ac:dyDescent="0.25">
      <c r="A114" s="117">
        <v>3882</v>
      </c>
      <c r="B114" s="118">
        <v>4882</v>
      </c>
      <c r="C114" s="131">
        <v>400</v>
      </c>
      <c r="D114" s="120" t="s">
        <v>117</v>
      </c>
      <c r="E114" s="121" t="s">
        <v>118</v>
      </c>
      <c r="F114" s="132" t="s">
        <v>68</v>
      </c>
      <c r="G114" s="123"/>
      <c r="H114" s="124"/>
    </row>
    <row r="115" spans="1:8" x14ac:dyDescent="0.25">
      <c r="A115" s="117">
        <v>3885</v>
      </c>
      <c r="B115" s="118">
        <v>4885</v>
      </c>
      <c r="C115" s="131">
        <v>400</v>
      </c>
      <c r="D115" s="120" t="s">
        <v>117</v>
      </c>
      <c r="E115" s="121" t="s">
        <v>118</v>
      </c>
      <c r="F115" s="132" t="s">
        <v>69</v>
      </c>
      <c r="G115" s="123"/>
      <c r="H115" s="124"/>
    </row>
    <row r="116" spans="1:8" x14ac:dyDescent="0.25">
      <c r="A116" s="117">
        <v>3886</v>
      </c>
      <c r="B116" s="118">
        <v>4886</v>
      </c>
      <c r="C116" s="131">
        <v>400</v>
      </c>
      <c r="D116" s="120" t="s">
        <v>117</v>
      </c>
      <c r="E116" s="121" t="s">
        <v>118</v>
      </c>
      <c r="F116" s="132" t="s">
        <v>70</v>
      </c>
      <c r="G116" s="123"/>
      <c r="H116" s="124"/>
    </row>
    <row r="117" spans="1:8" x14ac:dyDescent="0.25">
      <c r="A117" s="117">
        <v>3887</v>
      </c>
      <c r="B117" s="118">
        <v>4887</v>
      </c>
      <c r="C117" s="131">
        <v>400</v>
      </c>
      <c r="D117" s="120" t="s">
        <v>117</v>
      </c>
      <c r="E117" s="121" t="s">
        <v>118</v>
      </c>
      <c r="F117" s="132" t="s">
        <v>63</v>
      </c>
      <c r="G117" s="123"/>
      <c r="H117" s="124"/>
    </row>
    <row r="118" spans="1:8" x14ac:dyDescent="0.25">
      <c r="A118" s="117">
        <v>3890</v>
      </c>
      <c r="B118" s="118">
        <v>4890</v>
      </c>
      <c r="C118" s="141">
        <v>300</v>
      </c>
      <c r="D118" s="120" t="s">
        <v>117</v>
      </c>
      <c r="E118" s="121" t="s">
        <v>118</v>
      </c>
      <c r="F118" s="134" t="s">
        <v>94</v>
      </c>
      <c r="G118" s="123"/>
      <c r="H118" s="124"/>
    </row>
    <row r="119" spans="1:8" x14ac:dyDescent="0.25">
      <c r="A119" s="117">
        <v>3891</v>
      </c>
      <c r="B119" s="118">
        <v>4891</v>
      </c>
      <c r="C119" s="141">
        <v>300</v>
      </c>
      <c r="D119" s="120" t="s">
        <v>117</v>
      </c>
      <c r="E119" s="121" t="s">
        <v>118</v>
      </c>
      <c r="F119" s="134" t="s">
        <v>95</v>
      </c>
      <c r="G119" s="123"/>
      <c r="H119" s="124"/>
    </row>
    <row r="120" spans="1:8" x14ac:dyDescent="0.25">
      <c r="A120" s="117">
        <v>3892</v>
      </c>
      <c r="B120" s="118">
        <v>4892</v>
      </c>
      <c r="C120" s="141">
        <v>300</v>
      </c>
      <c r="D120" s="120" t="s">
        <v>117</v>
      </c>
      <c r="E120" s="121" t="s">
        <v>118</v>
      </c>
      <c r="F120" s="134" t="s">
        <v>103</v>
      </c>
      <c r="G120" s="123"/>
      <c r="H120" s="124"/>
    </row>
    <row r="121" spans="1:8" x14ac:dyDescent="0.25">
      <c r="A121" s="117">
        <v>3895</v>
      </c>
      <c r="B121" s="118">
        <v>4895</v>
      </c>
      <c r="C121" s="141">
        <v>300</v>
      </c>
      <c r="D121" s="120" t="s">
        <v>117</v>
      </c>
      <c r="E121" s="121" t="s">
        <v>118</v>
      </c>
      <c r="F121" s="134" t="s">
        <v>96</v>
      </c>
      <c r="G121" s="123"/>
      <c r="H121" s="124"/>
    </row>
    <row r="122" spans="1:8" x14ac:dyDescent="0.25">
      <c r="A122" s="117">
        <v>3896</v>
      </c>
      <c r="B122" s="118">
        <v>4896</v>
      </c>
      <c r="C122" s="141">
        <v>300</v>
      </c>
      <c r="D122" s="120" t="s">
        <v>117</v>
      </c>
      <c r="E122" s="121" t="s">
        <v>118</v>
      </c>
      <c r="F122" s="134" t="s">
        <v>97</v>
      </c>
      <c r="G122" s="123"/>
      <c r="H122" s="124"/>
    </row>
    <row r="123" spans="1:8" x14ac:dyDescent="0.25">
      <c r="A123" s="117">
        <v>3897</v>
      </c>
      <c r="B123" s="118">
        <v>4897</v>
      </c>
      <c r="C123" s="141">
        <v>300</v>
      </c>
      <c r="D123" s="120" t="s">
        <v>117</v>
      </c>
      <c r="E123" s="121" t="s">
        <v>118</v>
      </c>
      <c r="F123" s="134" t="s">
        <v>98</v>
      </c>
      <c r="G123" s="123"/>
      <c r="H123" s="124"/>
    </row>
    <row r="124" spans="1:8" x14ac:dyDescent="0.25">
      <c r="A124" s="142"/>
      <c r="B124" s="143"/>
      <c r="C124" s="143"/>
      <c r="D124" s="143"/>
      <c r="E124" s="143"/>
      <c r="F124" s="144"/>
      <c r="G124" s="143"/>
      <c r="H124" s="123"/>
    </row>
    <row r="125" spans="1:8" x14ac:dyDescent="0.25">
      <c r="A125" s="276">
        <v>5000</v>
      </c>
      <c r="B125" s="277"/>
      <c r="C125" s="145">
        <v>900</v>
      </c>
      <c r="D125" s="146" t="s">
        <v>119</v>
      </c>
      <c r="E125" s="147" t="s">
        <v>120</v>
      </c>
      <c r="F125" s="148" t="s">
        <v>121</v>
      </c>
      <c r="G125" s="149"/>
      <c r="H125" s="150">
        <v>5000</v>
      </c>
    </row>
    <row r="126" spans="1:8" x14ac:dyDescent="0.25">
      <c r="A126" s="276">
        <v>5010</v>
      </c>
      <c r="B126" s="277"/>
      <c r="C126" s="145">
        <v>900</v>
      </c>
      <c r="D126" s="120" t="s">
        <v>119</v>
      </c>
      <c r="E126" s="121" t="s">
        <v>120</v>
      </c>
      <c r="F126" s="148" t="s">
        <v>122</v>
      </c>
      <c r="G126" s="149"/>
      <c r="H126" s="151">
        <v>5001</v>
      </c>
    </row>
    <row r="127" spans="1:8" x14ac:dyDescent="0.25">
      <c r="A127" s="268">
        <v>5020</v>
      </c>
      <c r="B127" s="269"/>
      <c r="C127" s="145">
        <v>900</v>
      </c>
      <c r="D127" s="120" t="s">
        <v>119</v>
      </c>
      <c r="E127" s="121" t="s">
        <v>120</v>
      </c>
      <c r="F127" s="148" t="s">
        <v>123</v>
      </c>
      <c r="G127" s="149"/>
      <c r="H127" s="151">
        <v>5002</v>
      </c>
    </row>
    <row r="128" spans="1:8" x14ac:dyDescent="0.25">
      <c r="A128" s="268">
        <v>5025</v>
      </c>
      <c r="B128" s="269"/>
      <c r="C128" s="141">
        <v>300</v>
      </c>
      <c r="D128" s="120" t="s">
        <v>119</v>
      </c>
      <c r="E128" s="121" t="s">
        <v>120</v>
      </c>
      <c r="F128" s="134" t="s">
        <v>124</v>
      </c>
      <c r="G128" s="149"/>
      <c r="H128" s="151">
        <v>5004</v>
      </c>
    </row>
    <row r="129" spans="1:8" x14ac:dyDescent="0.25">
      <c r="A129" s="268">
        <v>5040</v>
      </c>
      <c r="B129" s="269"/>
      <c r="C129" s="131">
        <v>400</v>
      </c>
      <c r="D129" s="120" t="s">
        <v>119</v>
      </c>
      <c r="E129" s="121" t="s">
        <v>120</v>
      </c>
      <c r="F129" s="132" t="s">
        <v>125</v>
      </c>
      <c r="G129" s="149"/>
      <c r="H129" s="151">
        <v>5004</v>
      </c>
    </row>
    <row r="130" spans="1:8" x14ac:dyDescent="0.25">
      <c r="A130" s="268">
        <v>5045</v>
      </c>
      <c r="B130" s="269"/>
      <c r="C130" s="141">
        <v>300</v>
      </c>
      <c r="D130" s="120" t="s">
        <v>119</v>
      </c>
      <c r="E130" s="121" t="s">
        <v>120</v>
      </c>
      <c r="F130" s="134" t="s">
        <v>126</v>
      </c>
      <c r="G130" s="149"/>
      <c r="H130" s="151">
        <v>5004</v>
      </c>
    </row>
    <row r="131" spans="1:8" x14ac:dyDescent="0.25">
      <c r="A131" s="268">
        <v>5050</v>
      </c>
      <c r="B131" s="269"/>
      <c r="C131" s="131">
        <v>400</v>
      </c>
      <c r="D131" s="120" t="s">
        <v>119</v>
      </c>
      <c r="E131" s="121" t="s">
        <v>120</v>
      </c>
      <c r="F131" s="132" t="s">
        <v>127</v>
      </c>
      <c r="G131" s="149"/>
      <c r="H131" s="151">
        <v>5005</v>
      </c>
    </row>
    <row r="132" spans="1:8" x14ac:dyDescent="0.25">
      <c r="A132" s="268">
        <v>5055</v>
      </c>
      <c r="B132" s="269"/>
      <c r="C132" s="141">
        <v>300</v>
      </c>
      <c r="D132" s="120" t="s">
        <v>119</v>
      </c>
      <c r="E132" s="121" t="s">
        <v>120</v>
      </c>
      <c r="F132" s="134" t="s">
        <v>128</v>
      </c>
      <c r="G132" s="149"/>
      <c r="H132" s="151">
        <v>5005</v>
      </c>
    </row>
    <row r="133" spans="1:8" x14ac:dyDescent="0.25">
      <c r="A133" s="268">
        <v>5500</v>
      </c>
      <c r="B133" s="269"/>
      <c r="C133" s="145">
        <v>900</v>
      </c>
      <c r="D133" s="152"/>
      <c r="E133" s="120" t="s">
        <v>129</v>
      </c>
      <c r="F133" s="148" t="s">
        <v>130</v>
      </c>
      <c r="G133" s="149"/>
      <c r="H133" s="151"/>
    </row>
    <row r="134" spans="1:8" x14ac:dyDescent="0.25">
      <c r="A134" s="268">
        <v>5510</v>
      </c>
      <c r="B134" s="269"/>
      <c r="C134" s="145">
        <v>900</v>
      </c>
      <c r="D134" s="152"/>
      <c r="E134" s="120" t="s">
        <v>129</v>
      </c>
      <c r="F134" s="148" t="s">
        <v>131</v>
      </c>
      <c r="G134" s="149"/>
      <c r="H134" s="151"/>
    </row>
    <row r="135" spans="1:8" x14ac:dyDescent="0.25">
      <c r="A135" s="268">
        <v>5520</v>
      </c>
      <c r="B135" s="269"/>
      <c r="C135" s="145">
        <v>900</v>
      </c>
      <c r="D135" s="152"/>
      <c r="E135" s="120" t="s">
        <v>129</v>
      </c>
      <c r="F135" s="148" t="s">
        <v>132</v>
      </c>
      <c r="G135" s="149"/>
      <c r="H135" s="151"/>
    </row>
    <row r="136" spans="1:8" x14ac:dyDescent="0.25">
      <c r="A136" s="268">
        <v>5550</v>
      </c>
      <c r="B136" s="269"/>
      <c r="C136" s="145">
        <v>900</v>
      </c>
      <c r="D136" s="152"/>
      <c r="E136" s="120" t="s">
        <v>129</v>
      </c>
      <c r="F136" s="148" t="s">
        <v>133</v>
      </c>
      <c r="G136" s="149"/>
      <c r="H136" s="151"/>
    </row>
    <row r="137" spans="1:8" x14ac:dyDescent="0.25">
      <c r="A137" s="268">
        <v>5570</v>
      </c>
      <c r="B137" s="269"/>
      <c r="C137" s="145">
        <v>900</v>
      </c>
      <c r="D137" s="152"/>
      <c r="E137" s="120" t="s">
        <v>129</v>
      </c>
      <c r="F137" s="148" t="s">
        <v>134</v>
      </c>
      <c r="G137" s="149"/>
      <c r="H137" s="151"/>
    </row>
    <row r="138" spans="1:8" x14ac:dyDescent="0.25">
      <c r="A138" s="268">
        <v>5580</v>
      </c>
      <c r="B138" s="269"/>
      <c r="C138" s="131">
        <v>400</v>
      </c>
      <c r="D138" s="152"/>
      <c r="E138" s="120" t="s">
        <v>129</v>
      </c>
      <c r="F138" s="132" t="s">
        <v>135</v>
      </c>
      <c r="G138" s="149"/>
      <c r="H138" s="151"/>
    </row>
    <row r="139" spans="1:8" x14ac:dyDescent="0.25">
      <c r="A139" s="268">
        <v>5590</v>
      </c>
      <c r="B139" s="269"/>
      <c r="C139" s="141">
        <v>300</v>
      </c>
      <c r="D139" s="152"/>
      <c r="E139" s="120" t="s">
        <v>129</v>
      </c>
      <c r="F139" s="134" t="s">
        <v>136</v>
      </c>
      <c r="G139" s="149"/>
      <c r="H139" s="151"/>
    </row>
    <row r="140" spans="1:8" x14ac:dyDescent="0.25">
      <c r="A140" s="276">
        <v>6000</v>
      </c>
      <c r="B140" s="277"/>
      <c r="C140" s="145">
        <v>900</v>
      </c>
      <c r="D140" s="120" t="s">
        <v>137</v>
      </c>
      <c r="E140" s="120" t="s">
        <v>129</v>
      </c>
      <c r="F140" s="148" t="s">
        <v>138</v>
      </c>
      <c r="G140" s="149"/>
      <c r="H140" s="151">
        <v>6000</v>
      </c>
    </row>
    <row r="141" spans="1:8" x14ac:dyDescent="0.25">
      <c r="A141" s="276">
        <v>6010</v>
      </c>
      <c r="B141" s="277"/>
      <c r="C141" s="145">
        <v>900</v>
      </c>
      <c r="D141" s="120" t="s">
        <v>137</v>
      </c>
      <c r="E141" s="120" t="s">
        <v>129</v>
      </c>
      <c r="F141" s="148" t="s">
        <v>139</v>
      </c>
      <c r="G141" s="149"/>
      <c r="H141" s="151">
        <v>6001</v>
      </c>
    </row>
    <row r="142" spans="1:8" x14ac:dyDescent="0.25">
      <c r="A142" s="276">
        <v>6020</v>
      </c>
      <c r="B142" s="277"/>
      <c r="C142" s="145">
        <v>900</v>
      </c>
      <c r="D142" s="120" t="s">
        <v>137</v>
      </c>
      <c r="E142" s="120" t="s">
        <v>129</v>
      </c>
      <c r="F142" s="148" t="s">
        <v>140</v>
      </c>
      <c r="G142" s="149"/>
      <c r="H142" s="151">
        <v>6002</v>
      </c>
    </row>
    <row r="143" spans="1:8" x14ac:dyDescent="0.25">
      <c r="A143" s="276">
        <v>6030</v>
      </c>
      <c r="B143" s="277"/>
      <c r="C143" s="145">
        <v>900</v>
      </c>
      <c r="D143" s="120" t="s">
        <v>137</v>
      </c>
      <c r="E143" s="120" t="s">
        <v>129</v>
      </c>
      <c r="F143" s="148" t="s">
        <v>141</v>
      </c>
      <c r="G143" s="149"/>
      <c r="H143" s="151">
        <v>6002</v>
      </c>
    </row>
    <row r="144" spans="1:8" x14ac:dyDescent="0.25">
      <c r="A144" s="276">
        <v>6031</v>
      </c>
      <c r="B144" s="278"/>
      <c r="C144" s="125">
        <v>100</v>
      </c>
      <c r="D144" s="120"/>
      <c r="E144" s="120" t="s">
        <v>129</v>
      </c>
      <c r="F144" s="126" t="s">
        <v>142</v>
      </c>
      <c r="G144" s="149"/>
      <c r="H144" s="151"/>
    </row>
    <row r="145" spans="1:8" x14ac:dyDescent="0.25">
      <c r="A145" s="276">
        <v>6032</v>
      </c>
      <c r="B145" s="278"/>
      <c r="C145" s="119">
        <v>200</v>
      </c>
      <c r="D145" s="120"/>
      <c r="E145" s="120" t="s">
        <v>129</v>
      </c>
      <c r="F145" s="122" t="s">
        <v>142</v>
      </c>
      <c r="G145" s="149"/>
      <c r="H145" s="151"/>
    </row>
    <row r="146" spans="1:8" x14ac:dyDescent="0.25">
      <c r="A146" s="276">
        <v>6033</v>
      </c>
      <c r="B146" s="278"/>
      <c r="C146" s="141">
        <v>300</v>
      </c>
      <c r="D146" s="120"/>
      <c r="E146" s="120" t="s">
        <v>129</v>
      </c>
      <c r="F146" s="134" t="s">
        <v>143</v>
      </c>
      <c r="G146" s="149"/>
      <c r="H146" s="151"/>
    </row>
    <row r="147" spans="1:8" x14ac:dyDescent="0.25">
      <c r="A147" s="276">
        <v>6034</v>
      </c>
      <c r="B147" s="278"/>
      <c r="C147" s="131">
        <v>400</v>
      </c>
      <c r="D147" s="120"/>
      <c r="E147" s="120" t="s">
        <v>129</v>
      </c>
      <c r="F147" s="132" t="s">
        <v>142</v>
      </c>
      <c r="G147" s="149"/>
      <c r="H147" s="151"/>
    </row>
    <row r="148" spans="1:8" x14ac:dyDescent="0.25">
      <c r="A148" s="276">
        <v>6035</v>
      </c>
      <c r="B148" s="278"/>
      <c r="C148" s="127">
        <v>500</v>
      </c>
      <c r="D148" s="120"/>
      <c r="E148" s="120" t="s">
        <v>129</v>
      </c>
      <c r="F148" s="128" t="s">
        <v>142</v>
      </c>
      <c r="G148" s="149"/>
      <c r="H148" s="151"/>
    </row>
    <row r="149" spans="1:8" x14ac:dyDescent="0.25">
      <c r="A149" s="276">
        <v>6070</v>
      </c>
      <c r="B149" s="277"/>
      <c r="C149" s="145">
        <v>900</v>
      </c>
      <c r="D149" s="120" t="s">
        <v>137</v>
      </c>
      <c r="E149" s="120" t="s">
        <v>129</v>
      </c>
      <c r="F149" s="148" t="s">
        <v>144</v>
      </c>
      <c r="G149" s="149"/>
      <c r="H149" s="151">
        <v>6700</v>
      </c>
    </row>
    <row r="150" spans="1:8" x14ac:dyDescent="0.25">
      <c r="A150" s="276">
        <v>6100</v>
      </c>
      <c r="B150" s="277"/>
      <c r="C150" s="145">
        <v>900</v>
      </c>
      <c r="D150" s="120" t="s">
        <v>137</v>
      </c>
      <c r="E150" s="120" t="s">
        <v>129</v>
      </c>
      <c r="F150" s="148" t="s">
        <v>145</v>
      </c>
      <c r="G150" s="149"/>
      <c r="H150" s="151">
        <v>6100</v>
      </c>
    </row>
    <row r="151" spans="1:8" x14ac:dyDescent="0.25">
      <c r="A151" s="276">
        <v>6110</v>
      </c>
      <c r="B151" s="277"/>
      <c r="C151" s="145">
        <v>900</v>
      </c>
      <c r="D151" s="120" t="s">
        <v>137</v>
      </c>
      <c r="E151" s="120" t="s">
        <v>129</v>
      </c>
      <c r="F151" s="148" t="s">
        <v>146</v>
      </c>
      <c r="G151" s="149"/>
      <c r="H151" s="151">
        <v>6101</v>
      </c>
    </row>
    <row r="152" spans="1:8" x14ac:dyDescent="0.25">
      <c r="A152" s="276">
        <v>6200</v>
      </c>
      <c r="B152" s="277"/>
      <c r="C152" s="145">
        <v>900</v>
      </c>
      <c r="D152" s="120" t="s">
        <v>137</v>
      </c>
      <c r="E152" s="120" t="s">
        <v>129</v>
      </c>
      <c r="F152" s="148" t="s">
        <v>147</v>
      </c>
      <c r="G152" s="149"/>
      <c r="H152" s="151">
        <v>6200</v>
      </c>
    </row>
    <row r="153" spans="1:8" x14ac:dyDescent="0.25">
      <c r="A153" s="276">
        <v>6210</v>
      </c>
      <c r="B153" s="277"/>
      <c r="C153" s="145">
        <v>900</v>
      </c>
      <c r="D153" s="120" t="s">
        <v>137</v>
      </c>
      <c r="E153" s="120" t="s">
        <v>129</v>
      </c>
      <c r="F153" s="148" t="s">
        <v>148</v>
      </c>
      <c r="G153" s="149"/>
      <c r="H153" s="151">
        <v>6201</v>
      </c>
    </row>
    <row r="154" spans="1:8" x14ac:dyDescent="0.25">
      <c r="A154" s="276">
        <v>6220</v>
      </c>
      <c r="B154" s="277"/>
      <c r="C154" s="145">
        <v>900</v>
      </c>
      <c r="D154" s="120" t="s">
        <v>137</v>
      </c>
      <c r="E154" s="120" t="s">
        <v>129</v>
      </c>
      <c r="F154" s="148" t="s">
        <v>149</v>
      </c>
      <c r="G154" s="149"/>
      <c r="H154" s="151">
        <v>6202</v>
      </c>
    </row>
    <row r="155" spans="1:8" x14ac:dyDescent="0.25">
      <c r="A155" s="276">
        <v>6300</v>
      </c>
      <c r="B155" s="277"/>
      <c r="C155" s="145">
        <v>900</v>
      </c>
      <c r="D155" s="120" t="s">
        <v>137</v>
      </c>
      <c r="E155" s="120" t="s">
        <v>129</v>
      </c>
      <c r="F155" s="148" t="s">
        <v>150</v>
      </c>
      <c r="G155" s="149"/>
      <c r="H155" s="151">
        <v>6300</v>
      </c>
    </row>
    <row r="156" spans="1:8" x14ac:dyDescent="0.25">
      <c r="A156" s="276">
        <v>6310</v>
      </c>
      <c r="B156" s="277"/>
      <c r="C156" s="145">
        <v>900</v>
      </c>
      <c r="D156" s="120" t="s">
        <v>137</v>
      </c>
      <c r="E156" s="120" t="s">
        <v>129</v>
      </c>
      <c r="F156" s="148" t="s">
        <v>151</v>
      </c>
      <c r="G156" s="149"/>
      <c r="H156" s="151">
        <v>6301</v>
      </c>
    </row>
    <row r="157" spans="1:8" x14ac:dyDescent="0.25">
      <c r="A157" s="276">
        <v>6320</v>
      </c>
      <c r="B157" s="277"/>
      <c r="C157" s="145">
        <v>900</v>
      </c>
      <c r="D157" s="120" t="s">
        <v>137</v>
      </c>
      <c r="E157" s="120" t="s">
        <v>129</v>
      </c>
      <c r="F157" s="148" t="s">
        <v>152</v>
      </c>
      <c r="G157" s="149"/>
      <c r="H157" s="151">
        <v>6302</v>
      </c>
    </row>
    <row r="158" spans="1:8" x14ac:dyDescent="0.25">
      <c r="A158" s="276">
        <v>6340</v>
      </c>
      <c r="B158" s="277"/>
      <c r="C158" s="145">
        <v>900</v>
      </c>
      <c r="D158" s="120" t="s">
        <v>137</v>
      </c>
      <c r="E158" s="120" t="s">
        <v>129</v>
      </c>
      <c r="F158" s="148" t="s">
        <v>153</v>
      </c>
      <c r="G158" s="149"/>
      <c r="H158" s="151">
        <v>6304</v>
      </c>
    </row>
    <row r="159" spans="1:8" x14ac:dyDescent="0.25">
      <c r="A159" s="276">
        <v>6400</v>
      </c>
      <c r="B159" s="277"/>
      <c r="C159" s="145">
        <v>900</v>
      </c>
      <c r="D159" s="120" t="s">
        <v>137</v>
      </c>
      <c r="E159" s="120" t="s">
        <v>129</v>
      </c>
      <c r="F159" s="148" t="s">
        <v>154</v>
      </c>
      <c r="G159" s="149"/>
      <c r="H159" s="151">
        <v>6400</v>
      </c>
    </row>
    <row r="160" spans="1:8" x14ac:dyDescent="0.25">
      <c r="A160" s="276">
        <v>6500</v>
      </c>
      <c r="B160" s="277"/>
      <c r="C160" s="145">
        <v>900</v>
      </c>
      <c r="D160" s="120" t="s">
        <v>137</v>
      </c>
      <c r="E160" s="120" t="s">
        <v>129</v>
      </c>
      <c r="F160" s="148" t="s">
        <v>155</v>
      </c>
      <c r="G160" s="149"/>
      <c r="H160" s="151"/>
    </row>
    <row r="161" spans="1:8" x14ac:dyDescent="0.25">
      <c r="A161" s="276">
        <v>6500</v>
      </c>
      <c r="B161" s="277"/>
      <c r="C161" s="145">
        <v>900</v>
      </c>
      <c r="D161" s="152"/>
      <c r="E161" s="120" t="s">
        <v>129</v>
      </c>
      <c r="F161" s="148" t="s">
        <v>130</v>
      </c>
      <c r="G161" s="149"/>
      <c r="H161" s="151"/>
    </row>
    <row r="162" spans="1:8" x14ac:dyDescent="0.25">
      <c r="A162" s="276">
        <v>6510</v>
      </c>
      <c r="B162" s="277"/>
      <c r="C162" s="145">
        <v>900</v>
      </c>
      <c r="D162" s="152"/>
      <c r="E162" s="120" t="s">
        <v>129</v>
      </c>
      <c r="F162" s="148" t="s">
        <v>131</v>
      </c>
      <c r="G162" s="149"/>
      <c r="H162" s="151"/>
    </row>
    <row r="163" spans="1:8" x14ac:dyDescent="0.25">
      <c r="A163" s="276">
        <v>6520</v>
      </c>
      <c r="B163" s="277"/>
      <c r="C163" s="145">
        <v>900</v>
      </c>
      <c r="D163" s="152"/>
      <c r="E163" s="120" t="s">
        <v>129</v>
      </c>
      <c r="F163" s="148" t="s">
        <v>132</v>
      </c>
      <c r="G163" s="149"/>
      <c r="H163" s="151"/>
    </row>
    <row r="164" spans="1:8" x14ac:dyDescent="0.25">
      <c r="A164" s="276">
        <v>6550</v>
      </c>
      <c r="B164" s="277"/>
      <c r="C164" s="145">
        <v>900</v>
      </c>
      <c r="D164" s="152"/>
      <c r="E164" s="120" t="s">
        <v>129</v>
      </c>
      <c r="F164" s="148" t="s">
        <v>133</v>
      </c>
      <c r="G164" s="149"/>
      <c r="H164" s="151"/>
    </row>
    <row r="165" spans="1:8" x14ac:dyDescent="0.25">
      <c r="A165" s="276">
        <v>6570</v>
      </c>
      <c r="B165" s="277"/>
      <c r="C165" s="145">
        <v>900</v>
      </c>
      <c r="D165" s="152"/>
      <c r="E165" s="120" t="s">
        <v>129</v>
      </c>
      <c r="F165" s="148" t="s">
        <v>134</v>
      </c>
      <c r="G165" s="149"/>
      <c r="H165" s="151"/>
    </row>
    <row r="166" spans="1:8" x14ac:dyDescent="0.25">
      <c r="A166" s="276">
        <v>6580</v>
      </c>
      <c r="B166" s="277"/>
      <c r="C166" s="131">
        <v>400</v>
      </c>
      <c r="D166" s="152"/>
      <c r="E166" s="120" t="s">
        <v>129</v>
      </c>
      <c r="F166" s="132" t="s">
        <v>135</v>
      </c>
      <c r="G166" s="149"/>
      <c r="H166" s="151"/>
    </row>
    <row r="167" spans="1:8" x14ac:dyDescent="0.25">
      <c r="A167" s="276">
        <v>6590</v>
      </c>
      <c r="B167" s="277"/>
      <c r="C167" s="141">
        <v>300</v>
      </c>
      <c r="D167" s="152"/>
      <c r="E167" s="120" t="s">
        <v>129</v>
      </c>
      <c r="F167" s="134" t="s">
        <v>136</v>
      </c>
      <c r="G167" s="149"/>
      <c r="H167" s="151"/>
    </row>
    <row r="168" spans="1:8" x14ac:dyDescent="0.25">
      <c r="A168" s="276">
        <v>6600</v>
      </c>
      <c r="B168" s="277"/>
      <c r="C168" s="145">
        <v>900</v>
      </c>
      <c r="D168" s="120" t="s">
        <v>137</v>
      </c>
      <c r="E168" s="120" t="s">
        <v>129</v>
      </c>
      <c r="F168" s="148" t="s">
        <v>156</v>
      </c>
      <c r="G168" s="149"/>
      <c r="H168" s="151">
        <v>6600</v>
      </c>
    </row>
    <row r="169" spans="1:8" x14ac:dyDescent="0.25">
      <c r="A169" s="276">
        <v>6700</v>
      </c>
      <c r="B169" s="277"/>
      <c r="C169" s="141">
        <v>300</v>
      </c>
      <c r="D169" s="120" t="s">
        <v>137</v>
      </c>
      <c r="E169" s="120" t="s">
        <v>129</v>
      </c>
      <c r="F169" s="134" t="s">
        <v>157</v>
      </c>
      <c r="G169" s="149"/>
      <c r="H169" s="151">
        <v>6307</v>
      </c>
    </row>
    <row r="170" spans="1:8" x14ac:dyDescent="0.25">
      <c r="A170" s="276">
        <v>6710</v>
      </c>
      <c r="B170" s="277"/>
      <c r="C170" s="145">
        <v>900</v>
      </c>
      <c r="D170" s="120" t="s">
        <v>137</v>
      </c>
      <c r="E170" s="120" t="s">
        <v>129</v>
      </c>
      <c r="F170" s="148" t="s">
        <v>158</v>
      </c>
      <c r="G170" s="149"/>
      <c r="H170" s="151">
        <v>6500</v>
      </c>
    </row>
    <row r="171" spans="1:8" x14ac:dyDescent="0.25">
      <c r="A171" s="142"/>
      <c r="B171" s="143"/>
      <c r="C171" s="153"/>
      <c r="D171" s="143"/>
      <c r="E171" s="143"/>
      <c r="F171" s="154"/>
      <c r="G171" s="143"/>
      <c r="H171" s="123"/>
    </row>
    <row r="172" spans="1:8" x14ac:dyDescent="0.25">
      <c r="A172" s="276">
        <v>7100</v>
      </c>
      <c r="B172" s="277"/>
      <c r="C172" s="145">
        <v>900</v>
      </c>
      <c r="D172" s="120" t="s">
        <v>137</v>
      </c>
      <c r="E172" s="120" t="s">
        <v>159</v>
      </c>
      <c r="F172" s="148" t="s">
        <v>160</v>
      </c>
      <c r="G172" s="149"/>
      <c r="H172" s="151">
        <v>6600</v>
      </c>
    </row>
    <row r="173" spans="1:8" x14ac:dyDescent="0.25">
      <c r="A173" s="276">
        <v>8900</v>
      </c>
      <c r="B173" s="277"/>
      <c r="C173" s="145">
        <v>900</v>
      </c>
      <c r="D173" s="120" t="s">
        <v>137</v>
      </c>
      <c r="E173" s="120" t="s">
        <v>161</v>
      </c>
      <c r="F173" s="148" t="s">
        <v>162</v>
      </c>
      <c r="G173" s="149"/>
      <c r="H173" s="151">
        <v>6600</v>
      </c>
    </row>
    <row r="174" spans="1:8" x14ac:dyDescent="0.25">
      <c r="A174" s="142"/>
      <c r="B174" s="143"/>
      <c r="C174" s="131"/>
      <c r="D174" s="143"/>
      <c r="E174" s="143"/>
      <c r="F174" s="132"/>
      <c r="G174" s="143"/>
      <c r="H174" s="123"/>
    </row>
    <row r="175" spans="1:8" x14ac:dyDescent="0.25">
      <c r="A175" s="279">
        <v>1000</v>
      </c>
      <c r="B175" s="280"/>
      <c r="C175" s="155" t="s">
        <v>163</v>
      </c>
      <c r="D175" s="120" t="s">
        <v>164</v>
      </c>
      <c r="E175" s="120" t="s">
        <v>165</v>
      </c>
      <c r="F175" s="156" t="s">
        <v>166</v>
      </c>
      <c r="G175" s="149"/>
      <c r="H175" s="151"/>
    </row>
    <row r="176" spans="1:8" x14ac:dyDescent="0.25">
      <c r="A176" s="279">
        <v>1010</v>
      </c>
      <c r="B176" s="280"/>
      <c r="C176" s="155" t="s">
        <v>163</v>
      </c>
      <c r="D176" s="120" t="s">
        <v>164</v>
      </c>
      <c r="E176" s="120" t="s">
        <v>165</v>
      </c>
      <c r="F176" s="156" t="s">
        <v>167</v>
      </c>
      <c r="G176" s="149"/>
      <c r="H176" s="151">
        <v>1011</v>
      </c>
    </row>
    <row r="177" spans="1:8" x14ac:dyDescent="0.25">
      <c r="A177" s="279">
        <v>1020</v>
      </c>
      <c r="B177" s="280"/>
      <c r="C177" s="155" t="s">
        <v>163</v>
      </c>
      <c r="D177" s="120" t="s">
        <v>164</v>
      </c>
      <c r="E177" s="120" t="s">
        <v>165</v>
      </c>
      <c r="F177" s="156" t="s">
        <v>168</v>
      </c>
      <c r="G177" s="149"/>
      <c r="H177" s="151">
        <v>1020</v>
      </c>
    </row>
    <row r="178" spans="1:8" x14ac:dyDescent="0.25">
      <c r="A178" s="279">
        <v>1090</v>
      </c>
      <c r="B178" s="280"/>
      <c r="C178" s="155" t="s">
        <v>163</v>
      </c>
      <c r="D178" s="120" t="s">
        <v>164</v>
      </c>
      <c r="E178" s="120" t="s">
        <v>165</v>
      </c>
      <c r="F178" s="156" t="s">
        <v>169</v>
      </c>
      <c r="G178" s="149"/>
      <c r="H178" s="151">
        <v>1090</v>
      </c>
    </row>
    <row r="179" spans="1:8" x14ac:dyDescent="0.25">
      <c r="A179" s="279">
        <v>1100</v>
      </c>
      <c r="B179" s="280"/>
      <c r="C179" s="155" t="s">
        <v>163</v>
      </c>
      <c r="D179" s="120" t="s">
        <v>164</v>
      </c>
      <c r="E179" s="120" t="s">
        <v>165</v>
      </c>
      <c r="F179" s="156" t="s">
        <v>170</v>
      </c>
      <c r="G179" s="149"/>
      <c r="H179" s="151">
        <v>1100</v>
      </c>
    </row>
    <row r="180" spans="1:8" x14ac:dyDescent="0.25">
      <c r="A180" s="279">
        <v>1140</v>
      </c>
      <c r="B180" s="280"/>
      <c r="C180" s="155" t="s">
        <v>163</v>
      </c>
      <c r="D180" s="120" t="s">
        <v>164</v>
      </c>
      <c r="E180" s="120" t="s">
        <v>165</v>
      </c>
      <c r="F180" s="156" t="s">
        <v>171</v>
      </c>
      <c r="G180" s="149"/>
      <c r="H180" s="151"/>
    </row>
    <row r="181" spans="1:8" x14ac:dyDescent="0.25">
      <c r="A181" s="279">
        <v>1200</v>
      </c>
      <c r="B181" s="281"/>
      <c r="C181" s="131">
        <v>400</v>
      </c>
      <c r="D181" s="120" t="s">
        <v>164</v>
      </c>
      <c r="E181" s="120" t="s">
        <v>165</v>
      </c>
      <c r="F181" s="132" t="s">
        <v>172</v>
      </c>
      <c r="G181" s="149"/>
      <c r="H181" s="151">
        <v>1200</v>
      </c>
    </row>
    <row r="182" spans="1:8" x14ac:dyDescent="0.25">
      <c r="A182" s="279">
        <v>1201</v>
      </c>
      <c r="B182" s="281"/>
      <c r="C182" s="155" t="s">
        <v>163</v>
      </c>
      <c r="D182" s="120" t="s">
        <v>164</v>
      </c>
      <c r="E182" s="120" t="s">
        <v>165</v>
      </c>
      <c r="F182" s="156" t="s">
        <v>173</v>
      </c>
      <c r="G182" s="149"/>
      <c r="H182" s="151">
        <v>1200</v>
      </c>
    </row>
    <row r="183" spans="1:8" x14ac:dyDescent="0.25">
      <c r="A183" s="279">
        <v>1202</v>
      </c>
      <c r="B183" s="280"/>
      <c r="C183" s="155" t="s">
        <v>163</v>
      </c>
      <c r="D183" s="120" t="s">
        <v>164</v>
      </c>
      <c r="E183" s="120" t="s">
        <v>165</v>
      </c>
      <c r="F183" s="156" t="s">
        <v>174</v>
      </c>
      <c r="G183" s="149"/>
      <c r="H183" s="151">
        <v>1202</v>
      </c>
    </row>
    <row r="184" spans="1:8" x14ac:dyDescent="0.25">
      <c r="A184" s="279">
        <v>1207</v>
      </c>
      <c r="B184" s="280"/>
      <c r="C184" s="131">
        <v>400</v>
      </c>
      <c r="D184" s="120" t="s">
        <v>164</v>
      </c>
      <c r="E184" s="120" t="s">
        <v>165</v>
      </c>
      <c r="F184" s="132" t="s">
        <v>175</v>
      </c>
      <c r="G184" s="149"/>
      <c r="H184" s="151">
        <v>1207</v>
      </c>
    </row>
    <row r="185" spans="1:8" x14ac:dyDescent="0.25">
      <c r="A185" s="279">
        <v>1300</v>
      </c>
      <c r="B185" s="280"/>
      <c r="C185" s="155" t="s">
        <v>163</v>
      </c>
      <c r="D185" s="120" t="s">
        <v>164</v>
      </c>
      <c r="E185" s="120" t="s">
        <v>165</v>
      </c>
      <c r="F185" s="156" t="s">
        <v>176</v>
      </c>
      <c r="G185" s="149"/>
      <c r="H185" s="151">
        <v>1300</v>
      </c>
    </row>
    <row r="186" spans="1:8" x14ac:dyDescent="0.25">
      <c r="A186" s="279">
        <v>1400</v>
      </c>
      <c r="B186" s="280"/>
      <c r="C186" s="155" t="s">
        <v>163</v>
      </c>
      <c r="D186" s="120" t="s">
        <v>177</v>
      </c>
      <c r="E186" s="120" t="s">
        <v>178</v>
      </c>
      <c r="F186" s="156" t="s">
        <v>179</v>
      </c>
      <c r="G186" s="149"/>
      <c r="H186" s="151">
        <v>1400</v>
      </c>
    </row>
    <row r="187" spans="1:8" x14ac:dyDescent="0.25">
      <c r="A187" s="279">
        <v>1401</v>
      </c>
      <c r="B187" s="280"/>
      <c r="C187" s="155" t="s">
        <v>163</v>
      </c>
      <c r="D187" s="120" t="s">
        <v>177</v>
      </c>
      <c r="E187" s="120" t="s">
        <v>178</v>
      </c>
      <c r="F187" s="156" t="s">
        <v>180</v>
      </c>
      <c r="G187" s="149"/>
      <c r="H187" s="151">
        <v>1401</v>
      </c>
    </row>
    <row r="188" spans="1:8" x14ac:dyDescent="0.25">
      <c r="A188" s="279">
        <v>1402</v>
      </c>
      <c r="B188" s="280"/>
      <c r="C188" s="155" t="s">
        <v>163</v>
      </c>
      <c r="D188" s="120" t="s">
        <v>177</v>
      </c>
      <c r="E188" s="120" t="s">
        <v>178</v>
      </c>
      <c r="F188" s="156" t="s">
        <v>181</v>
      </c>
      <c r="G188" s="149"/>
      <c r="H188" s="151">
        <v>1402</v>
      </c>
    </row>
    <row r="189" spans="1:8" x14ac:dyDescent="0.25">
      <c r="A189" s="279">
        <v>1420</v>
      </c>
      <c r="B189" s="280"/>
      <c r="C189" s="155" t="s">
        <v>163</v>
      </c>
      <c r="D189" s="120" t="s">
        <v>177</v>
      </c>
      <c r="E189" s="120" t="s">
        <v>178</v>
      </c>
      <c r="F189" s="156" t="s">
        <v>182</v>
      </c>
      <c r="G189" s="149"/>
      <c r="H189" s="151"/>
    </row>
    <row r="190" spans="1:8" x14ac:dyDescent="0.25">
      <c r="A190" s="279">
        <v>1500</v>
      </c>
      <c r="B190" s="280"/>
      <c r="C190" s="155" t="s">
        <v>163</v>
      </c>
      <c r="D190" s="120" t="s">
        <v>177</v>
      </c>
      <c r="E190" s="120" t="s">
        <v>178</v>
      </c>
      <c r="F190" s="156" t="s">
        <v>183</v>
      </c>
      <c r="G190" s="149"/>
      <c r="H190" s="151">
        <v>1500</v>
      </c>
    </row>
    <row r="191" spans="1:8" x14ac:dyDescent="0.25">
      <c r="A191" s="279">
        <v>1510</v>
      </c>
      <c r="B191" s="280"/>
      <c r="C191" s="155" t="s">
        <v>163</v>
      </c>
      <c r="D191" s="120" t="s">
        <v>177</v>
      </c>
      <c r="E191" s="120" t="s">
        <v>178</v>
      </c>
      <c r="F191" s="156" t="s">
        <v>184</v>
      </c>
      <c r="G191" s="149"/>
      <c r="H191" s="151"/>
    </row>
    <row r="192" spans="1:8" x14ac:dyDescent="0.25">
      <c r="A192" s="279">
        <v>1520</v>
      </c>
      <c r="B192" s="280"/>
      <c r="C192" s="155" t="s">
        <v>163</v>
      </c>
      <c r="D192" s="120" t="s">
        <v>177</v>
      </c>
      <c r="E192" s="120" t="s">
        <v>178</v>
      </c>
      <c r="F192" s="156" t="s">
        <v>185</v>
      </c>
      <c r="G192" s="149"/>
      <c r="H192" s="151">
        <v>1520</v>
      </c>
    </row>
    <row r="193" spans="1:8" x14ac:dyDescent="0.25">
      <c r="A193" s="279">
        <v>1700</v>
      </c>
      <c r="B193" s="280"/>
      <c r="C193" s="155" t="s">
        <v>163</v>
      </c>
      <c r="D193" s="120" t="s">
        <v>177</v>
      </c>
      <c r="E193" s="120" t="s">
        <v>178</v>
      </c>
      <c r="F193" s="156" t="s">
        <v>186</v>
      </c>
      <c r="G193" s="149"/>
      <c r="H193" s="151"/>
    </row>
    <row r="194" spans="1:8" x14ac:dyDescent="0.25">
      <c r="A194" s="279">
        <v>1720</v>
      </c>
      <c r="B194" s="280"/>
      <c r="C194" s="155" t="s">
        <v>163</v>
      </c>
      <c r="D194" s="120" t="s">
        <v>177</v>
      </c>
      <c r="E194" s="120" t="s">
        <v>178</v>
      </c>
      <c r="F194" s="156" t="s">
        <v>187</v>
      </c>
      <c r="G194" s="149"/>
      <c r="H194" s="151"/>
    </row>
    <row r="195" spans="1:8" x14ac:dyDescent="0.25">
      <c r="A195" s="279">
        <v>1999</v>
      </c>
      <c r="B195" s="280"/>
      <c r="C195" s="155" t="s">
        <v>163</v>
      </c>
      <c r="D195" s="120" t="s">
        <v>177</v>
      </c>
      <c r="E195" s="120" t="s">
        <v>178</v>
      </c>
      <c r="F195" s="156" t="s">
        <v>188</v>
      </c>
      <c r="G195" s="149"/>
      <c r="H195" s="151">
        <v>1999</v>
      </c>
    </row>
    <row r="196" spans="1:8" x14ac:dyDescent="0.25">
      <c r="A196" s="279">
        <v>2000</v>
      </c>
      <c r="B196" s="280"/>
      <c r="C196" s="155" t="s">
        <v>163</v>
      </c>
      <c r="D196" s="120" t="s">
        <v>189</v>
      </c>
      <c r="E196" s="121" t="s">
        <v>190</v>
      </c>
      <c r="F196" s="156" t="s">
        <v>191</v>
      </c>
      <c r="G196" s="149"/>
      <c r="H196" s="151">
        <v>2000</v>
      </c>
    </row>
    <row r="197" spans="1:8" x14ac:dyDescent="0.25">
      <c r="A197" s="279">
        <v>2300</v>
      </c>
      <c r="B197" s="280"/>
      <c r="C197" s="155" t="s">
        <v>163</v>
      </c>
      <c r="D197" s="120" t="s">
        <v>189</v>
      </c>
      <c r="E197" s="121" t="s">
        <v>190</v>
      </c>
      <c r="F197" s="156" t="s">
        <v>192</v>
      </c>
      <c r="G197" s="149"/>
      <c r="H197" s="151">
        <v>2300</v>
      </c>
    </row>
    <row r="198" spans="1:8" x14ac:dyDescent="0.25">
      <c r="A198" s="279">
        <v>2600</v>
      </c>
      <c r="B198" s="280"/>
      <c r="C198" s="155" t="s">
        <v>163</v>
      </c>
      <c r="D198" s="120" t="s">
        <v>193</v>
      </c>
      <c r="E198" s="121" t="s">
        <v>194</v>
      </c>
      <c r="F198" s="156" t="s">
        <v>195</v>
      </c>
      <c r="G198" s="149"/>
      <c r="H198" s="151">
        <v>2600</v>
      </c>
    </row>
    <row r="199" spans="1:8" x14ac:dyDescent="0.25">
      <c r="A199" s="279">
        <v>2610</v>
      </c>
      <c r="B199" s="280"/>
      <c r="C199" s="155" t="s">
        <v>163</v>
      </c>
      <c r="D199" s="120" t="s">
        <v>193</v>
      </c>
      <c r="E199" s="121" t="s">
        <v>194</v>
      </c>
      <c r="F199" s="156" t="s">
        <v>196</v>
      </c>
      <c r="G199" s="149"/>
      <c r="H199" s="151">
        <v>2610</v>
      </c>
    </row>
    <row r="200" spans="1:8" x14ac:dyDescent="0.25">
      <c r="A200" s="279">
        <v>2620</v>
      </c>
      <c r="B200" s="280"/>
      <c r="C200" s="155" t="s">
        <v>163</v>
      </c>
      <c r="D200" s="120" t="s">
        <v>193</v>
      </c>
      <c r="E200" s="121" t="s">
        <v>194</v>
      </c>
      <c r="F200" s="156" t="s">
        <v>197</v>
      </c>
      <c r="G200" s="149"/>
      <c r="H200" s="151">
        <v>2620</v>
      </c>
    </row>
    <row r="201" spans="1:8" x14ac:dyDescent="0.25">
      <c r="A201" s="279">
        <v>2640</v>
      </c>
      <c r="B201" s="280"/>
      <c r="C201" s="155" t="s">
        <v>163</v>
      </c>
      <c r="D201" s="120" t="s">
        <v>193</v>
      </c>
      <c r="E201" s="121" t="s">
        <v>194</v>
      </c>
      <c r="F201" s="156" t="s">
        <v>198</v>
      </c>
      <c r="G201" s="149"/>
      <c r="H201" s="151">
        <v>2640</v>
      </c>
    </row>
    <row r="202" spans="1:8" x14ac:dyDescent="0.25">
      <c r="A202" s="279">
        <v>2800</v>
      </c>
      <c r="B202" s="280"/>
      <c r="C202" s="155" t="s">
        <v>163</v>
      </c>
      <c r="D202" s="120" t="s">
        <v>199</v>
      </c>
      <c r="E202" s="121" t="s">
        <v>200</v>
      </c>
      <c r="F202" s="156" t="s">
        <v>200</v>
      </c>
      <c r="G202" s="149"/>
      <c r="H202" s="151">
        <v>2800</v>
      </c>
    </row>
    <row r="203" spans="1:8" x14ac:dyDescent="0.25">
      <c r="A203" s="279">
        <v>2970</v>
      </c>
      <c r="B203" s="280"/>
      <c r="C203" s="155" t="s">
        <v>163</v>
      </c>
      <c r="D203" s="120" t="s">
        <v>199</v>
      </c>
      <c r="E203" s="121" t="s">
        <v>200</v>
      </c>
      <c r="F203" s="156" t="s">
        <v>201</v>
      </c>
      <c r="G203" s="149"/>
      <c r="H203" s="151"/>
    </row>
    <row r="204" spans="1:8" x14ac:dyDescent="0.25">
      <c r="A204" s="279">
        <v>2980</v>
      </c>
      <c r="B204" s="280"/>
      <c r="C204" s="155" t="s">
        <v>163</v>
      </c>
      <c r="D204" s="120" t="s">
        <v>199</v>
      </c>
      <c r="E204" s="121" t="s">
        <v>200</v>
      </c>
      <c r="F204" s="156" t="s">
        <v>202</v>
      </c>
      <c r="G204" s="149"/>
      <c r="H204" s="151"/>
    </row>
    <row r="205" spans="1:8" ht="15.75" thickBot="1" x14ac:dyDescent="0.3">
      <c r="A205" s="157"/>
      <c r="B205" s="158"/>
      <c r="C205" s="158"/>
      <c r="D205" s="158"/>
      <c r="E205" s="158"/>
      <c r="F205" s="159"/>
      <c r="G205" s="143"/>
      <c r="H205" s="123"/>
    </row>
    <row r="206" spans="1:8" x14ac:dyDescent="0.25">
      <c r="F206" s="161"/>
    </row>
    <row r="207" spans="1:8" x14ac:dyDescent="0.25">
      <c r="F207" s="161"/>
    </row>
    <row r="208" spans="1:8" x14ac:dyDescent="0.25">
      <c r="F208" s="161"/>
    </row>
  </sheetData>
  <sheetProtection formatCells="0" formatColumns="0" formatRows="0" insertColumns="0" insertRows="0" deleteRows="0" sort="0" autoFilter="0"/>
  <autoFilter ref="A7:H204" xr:uid="{DDE911D6-8250-489A-B5CA-84B93ECFD9D1}"/>
  <mergeCells count="87">
    <mergeCell ref="A202:B202"/>
    <mergeCell ref="A203:B203"/>
    <mergeCell ref="A204:B204"/>
    <mergeCell ref="A196:B196"/>
    <mergeCell ref="A197:B197"/>
    <mergeCell ref="A198:B198"/>
    <mergeCell ref="A199:B199"/>
    <mergeCell ref="A200:B200"/>
    <mergeCell ref="A201:B201"/>
    <mergeCell ref="A195:B195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83:B183"/>
    <mergeCell ref="A170:B170"/>
    <mergeCell ref="A172:B172"/>
    <mergeCell ref="A173:B173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9:B169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57:B157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45:B145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33:B133"/>
    <mergeCell ref="A6:B6"/>
    <mergeCell ref="D6:E6"/>
    <mergeCell ref="G6:H6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:B5"/>
    <mergeCell ref="D1:E1"/>
    <mergeCell ref="D2:E2"/>
    <mergeCell ref="D3:E3"/>
    <mergeCell ref="D4:E4"/>
    <mergeCell ref="D5:E5"/>
  </mergeCells>
  <pageMargins left="0.27559055118110237" right="0.15748031496062992" top="0.35433070866141736" bottom="0.31496062992125984" header="0.15748031496062992" footer="0.15748031496062992"/>
  <pageSetup paperSize="9" scale="97" fitToHeight="7" orientation="portrait" r:id="rId1"/>
  <headerFooter>
    <oddFooter>&amp;R&amp;F</oddFooter>
  </headerFooter>
  <rowBreaks count="4" manualBreakCount="4">
    <brk id="123" max="16383" man="1"/>
    <brk id="124" max="16383" man="1"/>
    <brk id="173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Spesenabrechnung 2025 mit Konto</vt:lpstr>
      <vt:lpstr>Kontoplan 2025</vt:lpstr>
      <vt:lpstr>'Kontoplan 2025'!Druckbereich</vt:lpstr>
      <vt:lpstr>'Spesenabrechnung 2025 mit Konto'!Druckbereich</vt:lpstr>
      <vt:lpstr>'Kontoplan 2025'!Drucktitel</vt:lpstr>
      <vt:lpstr>'Spesenabrechnung 2025 mit Konto'!Drucktitel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Hartmann</dc:creator>
  <cp:lastModifiedBy>Walter Hartmann</cp:lastModifiedBy>
  <cp:lastPrinted>2025-12-03T08:54:11Z</cp:lastPrinted>
  <dcterms:created xsi:type="dcterms:W3CDTF">2024-02-06T10:19:21Z</dcterms:created>
  <dcterms:modified xsi:type="dcterms:W3CDTF">2025-12-03T09:04:49Z</dcterms:modified>
</cp:coreProperties>
</file>